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E\"/>
    </mc:Choice>
  </mc:AlternateContent>
  <bookViews>
    <workbookView xWindow="-255" yWindow="-285" windowWidth="15480" windowHeight="8310" tabRatio="639"/>
  </bookViews>
  <sheets>
    <sheet name="Tab14" sheetId="68" r:id="rId1"/>
  </sheets>
  <definedNames>
    <definedName name="_xlnm.Print_Area" localSheetId="0">'Tab14'!$A$1:$J$27</definedName>
  </definedNames>
  <calcPr calcId="162913" calcMode="manual" fullPrecision="0"/>
</workbook>
</file>

<file path=xl/calcChain.xml><?xml version="1.0" encoding="utf-8"?>
<calcChain xmlns="http://schemas.openxmlformats.org/spreadsheetml/2006/main">
  <c r="J21" i="68" l="1"/>
  <c r="J20" i="68"/>
  <c r="J19" i="68"/>
  <c r="I18" i="68"/>
  <c r="H18" i="68"/>
  <c r="J18" i="68" l="1"/>
  <c r="C18" i="68" l="1"/>
  <c r="I7" i="68"/>
  <c r="I8" i="68"/>
  <c r="I9" i="68"/>
  <c r="I10" i="68"/>
  <c r="I11" i="68"/>
  <c r="I12" i="68"/>
  <c r="I13" i="68"/>
  <c r="I14" i="68"/>
  <c r="I15" i="68"/>
  <c r="I16" i="68"/>
  <c r="I17" i="68"/>
  <c r="H7" i="68"/>
  <c r="H8" i="68"/>
  <c r="H9" i="68"/>
  <c r="H10" i="68"/>
  <c r="H11" i="68"/>
  <c r="H12" i="68"/>
  <c r="H13" i="68"/>
  <c r="H14" i="68"/>
  <c r="H15" i="68"/>
  <c r="H16" i="68"/>
  <c r="H17" i="68"/>
  <c r="J9" i="68" l="1"/>
  <c r="J13" i="68"/>
  <c r="J17" i="68"/>
  <c r="J7" i="68"/>
  <c r="J15" i="68"/>
  <c r="J10" i="68"/>
  <c r="J12" i="68"/>
  <c r="J16" i="68"/>
  <c r="J11" i="68"/>
  <c r="J14" i="68"/>
  <c r="J8" i="68"/>
  <c r="D21" i="68"/>
  <c r="D20" i="68"/>
  <c r="D19" i="68"/>
  <c r="D17" i="68"/>
  <c r="D16" i="68"/>
  <c r="D15" i="68"/>
  <c r="D14" i="68"/>
  <c r="D13" i="68"/>
  <c r="D12" i="68"/>
  <c r="D11" i="68"/>
  <c r="D10" i="68"/>
  <c r="D9" i="68"/>
  <c r="D8" i="68"/>
  <c r="D7" i="68"/>
  <c r="C6" i="68"/>
  <c r="B6" i="68"/>
  <c r="B18" i="68"/>
  <c r="B5" i="68" l="1"/>
  <c r="D18" i="68"/>
  <c r="D6" i="68"/>
  <c r="C5" i="68"/>
  <c r="D5" i="68" l="1"/>
  <c r="G7" i="68"/>
  <c r="G8" i="68"/>
  <c r="G9" i="68"/>
  <c r="G10" i="68"/>
  <c r="G11" i="68"/>
  <c r="G12" i="68"/>
  <c r="G13" i="68"/>
  <c r="G14" i="68"/>
  <c r="G15" i="68"/>
  <c r="G16" i="68"/>
  <c r="G17" i="68"/>
  <c r="F6" i="68" l="1"/>
  <c r="I6" i="68" s="1"/>
  <c r="E6" i="68"/>
  <c r="H6" i="68" s="1"/>
  <c r="J6" i="68" l="1"/>
  <c r="E5" i="68"/>
  <c r="H5" i="68" s="1"/>
  <c r="G6" i="68"/>
  <c r="F5" i="68"/>
  <c r="I5" i="68" s="1"/>
  <c r="J5" i="68" l="1"/>
  <c r="G5" i="68"/>
</calcChain>
</file>

<file path=xl/sharedStrings.xml><?xml version="1.0" encoding="utf-8"?>
<sst xmlns="http://schemas.openxmlformats.org/spreadsheetml/2006/main" count="68" uniqueCount="35">
  <si>
    <t>Total</t>
  </si>
  <si>
    <t>West Bank</t>
  </si>
  <si>
    <t>Gaza Strip</t>
  </si>
  <si>
    <t>Jenin</t>
  </si>
  <si>
    <t>Tulkarm</t>
  </si>
  <si>
    <t>Nablus</t>
  </si>
  <si>
    <t>Qalqiliya</t>
  </si>
  <si>
    <t>Salfit</t>
  </si>
  <si>
    <t>Jerusalem</t>
  </si>
  <si>
    <t>Bethlehem</t>
  </si>
  <si>
    <t>Hebron</t>
  </si>
  <si>
    <t>North Gaza</t>
  </si>
  <si>
    <t>Gaza</t>
  </si>
  <si>
    <t>Deir Al-Balah</t>
  </si>
  <si>
    <t>Khan Yunis</t>
  </si>
  <si>
    <t>Rafah</t>
  </si>
  <si>
    <t>Jericho &amp; Al-Aghwar</t>
  </si>
  <si>
    <t>Number and Area of Licensed Housing Units</t>
  </si>
  <si>
    <t>New Housing Units</t>
  </si>
  <si>
    <t>Existing Housing Units</t>
  </si>
  <si>
    <t>No.</t>
  </si>
  <si>
    <t>Ramallah &amp; Al-bireh</t>
  </si>
  <si>
    <r>
      <t>Area(m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</si>
  <si>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Area(m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</si>
  <si>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Average Area(m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</si>
  <si>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 xml:space="preserve"> Governorate</t>
  </si>
  <si>
    <t>-</t>
  </si>
  <si>
    <t>Palestine</t>
  </si>
  <si>
    <r>
      <t>Average Area(m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</si>
  <si>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-: Nill</t>
  </si>
  <si>
    <t>Tubas &amp; Northern Valleys</t>
  </si>
  <si>
    <t>Note:  Data exclude those parts of Jerusalem which were annexed by Israeli Occupation in 1967 .</t>
  </si>
  <si>
    <t xml:space="preserve">Note: The data includes complete housing units only. </t>
  </si>
  <si>
    <t>Palestinian Central Bureau of Statistics, 2023. Building License Statistics, 2022.</t>
  </si>
  <si>
    <t xml:space="preserve"> Number and Area of Licensed Housing Units in Palestine and Governorate,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</si>
</sst>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0.0"/>
    <numFmt numFmtId="166" formatCode="#,##0.0"/>
    <numFmt numFmtId="167" formatCode="###0"/>
  </numFmts>
  <fonts count="19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164" fontId="16" fillId="0" borderId="0" applyFont="0" applyFill="0" applyBorder="0" applyAlignment="0" applyProtection="0"/>
    <xf numFmtId="0" fontId="10" fillId="0" borderId="0"/>
    <xf numFmtId="0" fontId="2" fillId="0" borderId="0"/>
    <xf numFmtId="0" fontId="17" fillId="0" borderId="0"/>
  </cellStyleXfs>
  <cellXfs count="68">
    <xf numFmtId="0" fontId="0" fillId="0" borderId="0" xfId="0"/>
    <xf numFmtId="0" fontId="2" fillId="0" borderId="0" xfId="1"/>
    <xf numFmtId="0" fontId="3" fillId="0" borderId="0" xfId="1" applyFont="1"/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2" fillId="2" borderId="0" xfId="1" applyFill="1"/>
    <xf numFmtId="0" fontId="5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8" fillId="0" borderId="0" xfId="1" applyFont="1"/>
    <xf numFmtId="3" fontId="18" fillId="0" borderId="0" xfId="1" applyNumberFormat="1" applyFont="1"/>
    <xf numFmtId="0" fontId="5" fillId="0" borderId="11" xfId="0" applyFont="1" applyBorder="1" applyAlignment="1">
      <alignment horizontal="left" vertical="center" indent="1"/>
    </xf>
    <xf numFmtId="0" fontId="6" fillId="0" borderId="0" xfId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166" fontId="4" fillId="0" borderId="13" xfId="1" applyNumberFormat="1" applyFont="1" applyBorder="1" applyAlignment="1">
      <alignment horizontal="left" vertical="center" readingOrder="2"/>
    </xf>
    <xf numFmtId="3" fontId="14" fillId="0" borderId="15" xfId="1" applyNumberFormat="1" applyFont="1" applyBorder="1" applyAlignment="1">
      <alignment horizontal="left" vertical="center" readingOrder="2"/>
    </xf>
    <xf numFmtId="3" fontId="14" fillId="0" borderId="16" xfId="1" applyNumberFormat="1" applyFont="1" applyBorder="1" applyAlignment="1">
      <alignment horizontal="left" vertical="center" readingOrder="2"/>
    </xf>
    <xf numFmtId="166" fontId="14" fillId="0" borderId="16" xfId="1" applyNumberFormat="1" applyFont="1" applyBorder="1" applyAlignment="1">
      <alignment horizontal="left" vertical="center" readingOrder="2"/>
    </xf>
    <xf numFmtId="3" fontId="14" fillId="0" borderId="15" xfId="4" applyNumberFormat="1" applyFont="1" applyBorder="1" applyAlignment="1">
      <alignment horizontal="left" vertical="center" readingOrder="2"/>
    </xf>
    <xf numFmtId="3" fontId="14" fillId="0" borderId="16" xfId="4" applyNumberFormat="1" applyFont="1" applyBorder="1" applyAlignment="1">
      <alignment horizontal="left" vertical="center" readingOrder="2"/>
    </xf>
    <xf numFmtId="165" fontId="14" fillId="0" borderId="17" xfId="4" applyNumberFormat="1" applyFont="1" applyBorder="1" applyAlignment="1">
      <alignment horizontal="left" vertical="center" readingOrder="2"/>
    </xf>
    <xf numFmtId="3" fontId="12" fillId="0" borderId="18" xfId="4" applyNumberFormat="1" applyFont="1" applyBorder="1" applyAlignment="1">
      <alignment horizontal="left" vertical="center" readingOrder="2"/>
    </xf>
    <xf numFmtId="3" fontId="12" fillId="0" borderId="0" xfId="4" applyNumberFormat="1" applyFont="1" applyBorder="1" applyAlignment="1">
      <alignment horizontal="left" vertical="center" readingOrder="2"/>
    </xf>
    <xf numFmtId="166" fontId="14" fillId="0" borderId="0" xfId="1" applyNumberFormat="1" applyFont="1" applyBorder="1" applyAlignment="1">
      <alignment horizontal="left" vertical="center" readingOrder="2"/>
    </xf>
    <xf numFmtId="3" fontId="14" fillId="0" borderId="18" xfId="4" applyNumberFormat="1" applyFont="1" applyBorder="1" applyAlignment="1">
      <alignment horizontal="left" vertical="center" readingOrder="2"/>
    </xf>
    <xf numFmtId="3" fontId="14" fillId="0" borderId="0" xfId="4" applyNumberFormat="1" applyFont="1" applyBorder="1" applyAlignment="1">
      <alignment horizontal="left" vertical="center" readingOrder="2"/>
    </xf>
    <xf numFmtId="165" fontId="14" fillId="0" borderId="13" xfId="4" applyNumberFormat="1" applyFont="1" applyBorder="1" applyAlignment="1">
      <alignment horizontal="left" vertical="center" readingOrder="2"/>
    </xf>
    <xf numFmtId="3" fontId="11" fillId="0" borderId="18" xfId="4" applyNumberFormat="1" applyFont="1" applyBorder="1" applyAlignment="1">
      <alignment horizontal="left" vertical="center" readingOrder="2"/>
    </xf>
    <xf numFmtId="3" fontId="11" fillId="0" borderId="0" xfId="4" applyNumberFormat="1" applyFont="1" applyBorder="1" applyAlignment="1">
      <alignment horizontal="left" vertical="center" readingOrder="2"/>
    </xf>
    <xf numFmtId="166" fontId="5" fillId="0" borderId="0" xfId="1" applyNumberFormat="1" applyFont="1" applyBorder="1" applyAlignment="1">
      <alignment horizontal="left" vertical="center" readingOrder="2"/>
    </xf>
    <xf numFmtId="167" fontId="11" fillId="0" borderId="18" xfId="4" applyNumberFormat="1" applyFont="1" applyBorder="1" applyAlignment="1">
      <alignment horizontal="left" vertical="top"/>
    </xf>
    <xf numFmtId="166" fontId="15" fillId="0" borderId="0" xfId="1" applyNumberFormat="1" applyFont="1" applyBorder="1" applyAlignment="1">
      <alignment horizontal="left" vertical="center" readingOrder="2"/>
    </xf>
    <xf numFmtId="166" fontId="4" fillId="0" borderId="0" xfId="1" applyNumberFormat="1" applyFont="1" applyBorder="1" applyAlignment="1">
      <alignment horizontal="left" vertical="center" readingOrder="2"/>
    </xf>
    <xf numFmtId="49" fontId="12" fillId="0" borderId="18" xfId="3" applyNumberFormat="1" applyFont="1" applyBorder="1" applyAlignment="1">
      <alignment horizontal="left" vertical="center" wrapText="1" readingOrder="2"/>
    </xf>
    <xf numFmtId="49" fontId="12" fillId="0" borderId="0" xfId="3" applyNumberFormat="1" applyFont="1" applyBorder="1" applyAlignment="1">
      <alignment horizontal="left" vertical="center" wrapText="1" readingOrder="2"/>
    </xf>
    <xf numFmtId="49" fontId="11" fillId="0" borderId="18" xfId="3" applyNumberFormat="1" applyFont="1" applyBorder="1" applyAlignment="1">
      <alignment horizontal="left" vertical="center" wrapText="1" readingOrder="2"/>
    </xf>
    <xf numFmtId="49" fontId="11" fillId="0" borderId="0" xfId="3" applyNumberFormat="1" applyFont="1" applyBorder="1" applyAlignment="1">
      <alignment horizontal="left" vertical="center" wrapText="1" readingOrder="2"/>
    </xf>
    <xf numFmtId="167" fontId="12" fillId="0" borderId="18" xfId="4" applyNumberFormat="1" applyFont="1" applyBorder="1" applyAlignment="1">
      <alignment horizontal="left" vertical="top"/>
    </xf>
    <xf numFmtId="49" fontId="12" fillId="0" borderId="13" xfId="3" applyNumberFormat="1" applyFont="1" applyBorder="1" applyAlignment="1">
      <alignment horizontal="left" vertical="center" wrapText="1" readingOrder="2"/>
    </xf>
    <xf numFmtId="49" fontId="11" fillId="0" borderId="10" xfId="3" applyNumberFormat="1" applyFont="1" applyBorder="1" applyAlignment="1">
      <alignment horizontal="left" vertical="center" wrapText="1" readingOrder="2"/>
    </xf>
    <xf numFmtId="49" fontId="11" fillId="0" borderId="9" xfId="3" applyNumberFormat="1" applyFont="1" applyBorder="1" applyAlignment="1">
      <alignment horizontal="left" vertical="center" wrapText="1" readingOrder="2"/>
    </xf>
    <xf numFmtId="49" fontId="12" fillId="0" borderId="10" xfId="3" applyNumberFormat="1" applyFont="1" applyBorder="1" applyAlignment="1">
      <alignment horizontal="left" vertical="center" wrapText="1" readingOrder="2"/>
    </xf>
    <xf numFmtId="49" fontId="12" fillId="0" borderId="9" xfId="3" applyNumberFormat="1" applyFont="1" applyBorder="1" applyAlignment="1">
      <alignment horizontal="left" vertical="center" wrapText="1" readingOrder="2"/>
    </xf>
    <xf numFmtId="49" fontId="12" fillId="0" borderId="14" xfId="3" applyNumberFormat="1" applyFont="1" applyBorder="1" applyAlignment="1">
      <alignment horizontal="left" vertical="center" wrapText="1" readingOrder="2"/>
    </xf>
    <xf numFmtId="0" fontId="14" fillId="0" borderId="12" xfId="1" applyFont="1" applyBorder="1" applyAlignment="1">
      <alignment horizontal="left" vertical="center" wrapText="1" indent="1" readingOrder="1"/>
    </xf>
    <xf numFmtId="0" fontId="4" fillId="0" borderId="19" xfId="1" applyFont="1" applyBorder="1" applyAlignment="1">
      <alignment horizontal="left" vertical="center" wrapText="1" indent="1" readingOrder="1"/>
    </xf>
    <xf numFmtId="0" fontId="5" fillId="0" borderId="19" xfId="1" applyFont="1" applyBorder="1" applyAlignment="1">
      <alignment horizontal="left" vertical="center" wrapText="1" indent="1" readingOrder="1"/>
    </xf>
    <xf numFmtId="0" fontId="5" fillId="0" borderId="19" xfId="1" applyFont="1" applyBorder="1" applyAlignment="1">
      <alignment horizontal="left" vertical="center" wrapText="1" indent="1"/>
    </xf>
    <xf numFmtId="0" fontId="6" fillId="0" borderId="9" xfId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indent="1"/>
    </xf>
    <xf numFmtId="0" fontId="8" fillId="0" borderId="0" xfId="1" applyFont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center" wrapText="1" indent="1"/>
    </xf>
    <xf numFmtId="0" fontId="13" fillId="0" borderId="0" xfId="1" applyFont="1" applyAlignment="1">
      <alignment vertical="top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5" fillId="0" borderId="19" xfId="1" applyFont="1" applyBorder="1" applyAlignment="1">
      <alignment vertical="center" wrapText="1" readingOrder="1"/>
    </xf>
    <xf numFmtId="0" fontId="5" fillId="0" borderId="11" xfId="1" applyFont="1" applyBorder="1" applyAlignment="1">
      <alignment vertical="center" wrapText="1" readingOrder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7">
    <cellStyle name="Comma" xfId="3" builtinId="3"/>
    <cellStyle name="Normal" xfId="0" builtinId="0"/>
    <cellStyle name="Normal 2" xfId="1"/>
    <cellStyle name="Normal 3" xfId="2"/>
    <cellStyle name="Normal 4" xfId="5"/>
    <cellStyle name="Normal 5" xfId="6"/>
    <cellStyle name="Normal_Tab14_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sqref="A1:J27"/>
    </sheetView>
  </sheetViews>
  <sheetFormatPr defaultColWidth="9.33203125" defaultRowHeight="16.5" customHeight="1" x14ac:dyDescent="0.2"/>
  <cols>
    <col min="1" max="1" width="26.5" style="1" bestFit="1" customWidth="1"/>
    <col min="2" max="2" width="8.83203125" style="1" customWidth="1"/>
    <col min="3" max="3" width="12.6640625" style="1" customWidth="1"/>
    <col min="4" max="4" width="10.83203125" style="1" customWidth="1"/>
    <col min="5" max="5" width="10.33203125" style="1" customWidth="1"/>
    <col min="6" max="6" width="12" style="1" customWidth="1"/>
    <col min="7" max="7" width="11.33203125" style="1" customWidth="1"/>
    <col min="8" max="8" width="16.83203125" style="1" customWidth="1"/>
    <col min="9" max="9" width="12" style="1" customWidth="1"/>
    <col min="10" max="10" width="10.83203125" style="1" customWidth="1"/>
    <col min="11" max="11" width="10.33203125" style="1" bestFit="1" customWidth="1"/>
    <col min="12" max="16384" width="9.33203125" style="1"/>
  </cols>
  <sheetData>
    <row r="1" spans="1:11" ht="16.5" customHeight="1" x14ac:dyDescent="0.2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13"/>
    </row>
    <row r="2" spans="1:11" ht="16.5" customHeight="1" x14ac:dyDescent="0.2">
      <c r="A2" s="59" t="s">
        <v>25</v>
      </c>
      <c r="B2" s="56" t="s">
        <v>17</v>
      </c>
      <c r="C2" s="57"/>
      <c r="D2" s="57"/>
      <c r="E2" s="57"/>
      <c r="F2" s="57"/>
      <c r="G2" s="57"/>
      <c r="H2" s="57"/>
      <c r="I2" s="57"/>
      <c r="J2" s="58"/>
    </row>
    <row r="3" spans="1:11" ht="16.5" customHeight="1" x14ac:dyDescent="0.2">
      <c r="A3" s="60"/>
      <c r="B3" s="62" t="s">
        <v>18</v>
      </c>
      <c r="C3" s="63"/>
      <c r="D3" s="64"/>
      <c r="E3" s="62" t="s">
        <v>19</v>
      </c>
      <c r="F3" s="63"/>
      <c r="G3" s="64"/>
      <c r="H3" s="65" t="s">
        <v>0</v>
      </c>
      <c r="I3" s="66"/>
      <c r="J3" s="67"/>
    </row>
    <row r="4" spans="1:11" ht="41.25" customHeight="1" x14ac:dyDescent="0.2">
      <c r="A4" s="61"/>
      <c r="B4" s="8" t="s">
        <v>20</v>
      </c>
      <c r="C4" s="8" t="s">
        <v>22</v>
      </c>
      <c r="D4" s="4" t="s">
        <v>28</v>
      </c>
      <c r="E4" s="8" t="s">
        <v>20</v>
      </c>
      <c r="F4" s="3" t="s">
        <v>22</v>
      </c>
      <c r="G4" s="6" t="s">
        <v>28</v>
      </c>
      <c r="H4" s="9" t="s">
        <v>20</v>
      </c>
      <c r="I4" s="9" t="s">
        <v>23</v>
      </c>
      <c r="J4" s="5" t="s">
        <v>24</v>
      </c>
    </row>
    <row r="5" spans="1:11" s="10" customFormat="1" ht="17.45" customHeight="1" x14ac:dyDescent="0.2">
      <c r="A5" s="47" t="s">
        <v>27</v>
      </c>
      <c r="B5" s="18">
        <f>B6+B18</f>
        <v>17978</v>
      </c>
      <c r="C5" s="19">
        <f>C6+C18</f>
        <v>3042538</v>
      </c>
      <c r="D5" s="20">
        <f t="shared" ref="D5:D21" si="0">C5/B5</f>
        <v>169.2</v>
      </c>
      <c r="E5" s="18">
        <f>E6</f>
        <v>5170</v>
      </c>
      <c r="F5" s="19">
        <f>F6</f>
        <v>830734</v>
      </c>
      <c r="G5" s="20">
        <f>F5/E5</f>
        <v>160.69999999999999</v>
      </c>
      <c r="H5" s="21">
        <f>E5+B5</f>
        <v>23148</v>
      </c>
      <c r="I5" s="22">
        <f>F5+C5</f>
        <v>3873272</v>
      </c>
      <c r="J5" s="23">
        <f>I5/H5</f>
        <v>167.3</v>
      </c>
      <c r="K5" s="11"/>
    </row>
    <row r="6" spans="1:11" s="2" customFormat="1" ht="17.45" customHeight="1" x14ac:dyDescent="0.2">
      <c r="A6" s="48" t="s">
        <v>1</v>
      </c>
      <c r="B6" s="24">
        <f>SUM(B7:B17)</f>
        <v>16277</v>
      </c>
      <c r="C6" s="25">
        <f>SUM(C7:C17)</f>
        <v>2751636</v>
      </c>
      <c r="D6" s="26">
        <f t="shared" si="0"/>
        <v>169.1</v>
      </c>
      <c r="E6" s="24">
        <f>SUM(E7:E17)</f>
        <v>5170</v>
      </c>
      <c r="F6" s="25">
        <f>SUM(F7:F17)</f>
        <v>830734</v>
      </c>
      <c r="G6" s="26">
        <f t="shared" ref="G6:G17" si="1">F6/E6</f>
        <v>160.69999999999999</v>
      </c>
      <c r="H6" s="27">
        <f t="shared" ref="H6:H17" si="2">E6+B6</f>
        <v>21447</v>
      </c>
      <c r="I6" s="28">
        <f t="shared" ref="I6:I17" si="3">F6+C6</f>
        <v>3582370</v>
      </c>
      <c r="J6" s="29">
        <f t="shared" ref="J6:J21" si="4">I6/H6</f>
        <v>167</v>
      </c>
    </row>
    <row r="7" spans="1:11" ht="17.45" customHeight="1" x14ac:dyDescent="0.2">
      <c r="A7" s="49" t="s">
        <v>3</v>
      </c>
      <c r="B7" s="30">
        <v>1762.0000000000016</v>
      </c>
      <c r="C7" s="31">
        <v>308962.99999999959</v>
      </c>
      <c r="D7" s="32">
        <f t="shared" si="0"/>
        <v>175.3</v>
      </c>
      <c r="E7" s="33">
        <v>419.99999999999994</v>
      </c>
      <c r="F7" s="31">
        <v>60330.999999999993</v>
      </c>
      <c r="G7" s="34">
        <f t="shared" si="1"/>
        <v>143.6</v>
      </c>
      <c r="H7" s="27">
        <f t="shared" si="2"/>
        <v>2182</v>
      </c>
      <c r="I7" s="28">
        <f t="shared" si="3"/>
        <v>369294</v>
      </c>
      <c r="J7" s="29">
        <f t="shared" si="4"/>
        <v>169.2</v>
      </c>
    </row>
    <row r="8" spans="1:11" ht="17.45" customHeight="1" x14ac:dyDescent="0.2">
      <c r="A8" s="49" t="s">
        <v>30</v>
      </c>
      <c r="B8" s="30">
        <v>438.99999999999966</v>
      </c>
      <c r="C8" s="31">
        <v>66250.000000000058</v>
      </c>
      <c r="D8" s="32">
        <f t="shared" si="0"/>
        <v>150.9</v>
      </c>
      <c r="E8" s="33">
        <v>113.00000000000001</v>
      </c>
      <c r="F8" s="31">
        <v>16159</v>
      </c>
      <c r="G8" s="34">
        <f t="shared" si="1"/>
        <v>143</v>
      </c>
      <c r="H8" s="27">
        <f t="shared" si="2"/>
        <v>552</v>
      </c>
      <c r="I8" s="28">
        <f t="shared" si="3"/>
        <v>82409</v>
      </c>
      <c r="J8" s="29">
        <f t="shared" si="4"/>
        <v>149.30000000000001</v>
      </c>
    </row>
    <row r="9" spans="1:11" ht="17.45" customHeight="1" x14ac:dyDescent="0.2">
      <c r="A9" s="50" t="s">
        <v>4</v>
      </c>
      <c r="B9" s="30">
        <v>1789.9999999999984</v>
      </c>
      <c r="C9" s="31">
        <v>261235.9999999998</v>
      </c>
      <c r="D9" s="32">
        <f t="shared" si="0"/>
        <v>145.9</v>
      </c>
      <c r="E9" s="33">
        <v>269.00000000000011</v>
      </c>
      <c r="F9" s="31">
        <v>37968</v>
      </c>
      <c r="G9" s="34">
        <f t="shared" si="1"/>
        <v>141.1</v>
      </c>
      <c r="H9" s="27">
        <f t="shared" si="2"/>
        <v>2059</v>
      </c>
      <c r="I9" s="28">
        <f t="shared" si="3"/>
        <v>299204</v>
      </c>
      <c r="J9" s="29">
        <f t="shared" si="4"/>
        <v>145.30000000000001</v>
      </c>
    </row>
    <row r="10" spans="1:11" ht="17.45" customHeight="1" x14ac:dyDescent="0.2">
      <c r="A10" s="50" t="s">
        <v>5</v>
      </c>
      <c r="B10" s="30">
        <v>2691.0000000000018</v>
      </c>
      <c r="C10" s="31">
        <v>430964.99999999924</v>
      </c>
      <c r="D10" s="32">
        <f t="shared" si="0"/>
        <v>160.19999999999999</v>
      </c>
      <c r="E10" s="33">
        <v>357.00000000000011</v>
      </c>
      <c r="F10" s="31">
        <v>53337.999999999949</v>
      </c>
      <c r="G10" s="34">
        <f t="shared" si="1"/>
        <v>149.4</v>
      </c>
      <c r="H10" s="27">
        <f t="shared" si="2"/>
        <v>3048</v>
      </c>
      <c r="I10" s="28">
        <f t="shared" si="3"/>
        <v>484303</v>
      </c>
      <c r="J10" s="29">
        <f t="shared" si="4"/>
        <v>158.9</v>
      </c>
    </row>
    <row r="11" spans="1:11" ht="17.25" customHeight="1" x14ac:dyDescent="0.2">
      <c r="A11" s="50" t="s">
        <v>6</v>
      </c>
      <c r="B11" s="30">
        <v>903.99999999999977</v>
      </c>
      <c r="C11" s="31">
        <v>142340.99999999997</v>
      </c>
      <c r="D11" s="32">
        <f t="shared" si="0"/>
        <v>157.5</v>
      </c>
      <c r="E11" s="33">
        <v>69</v>
      </c>
      <c r="F11" s="31">
        <v>10548.999999999996</v>
      </c>
      <c r="G11" s="34">
        <f t="shared" si="1"/>
        <v>152.9</v>
      </c>
      <c r="H11" s="27">
        <f t="shared" si="2"/>
        <v>973</v>
      </c>
      <c r="I11" s="28">
        <f t="shared" si="3"/>
        <v>152890</v>
      </c>
      <c r="J11" s="29">
        <f t="shared" si="4"/>
        <v>157.1</v>
      </c>
    </row>
    <row r="12" spans="1:11" ht="17.45" customHeight="1" x14ac:dyDescent="0.2">
      <c r="A12" s="50" t="s">
        <v>7</v>
      </c>
      <c r="B12" s="30">
        <v>353</v>
      </c>
      <c r="C12" s="31">
        <v>61281.999999999993</v>
      </c>
      <c r="D12" s="32">
        <f t="shared" si="0"/>
        <v>173.6</v>
      </c>
      <c r="E12" s="33">
        <v>246.99999999999997</v>
      </c>
      <c r="F12" s="31">
        <v>38479.000000000007</v>
      </c>
      <c r="G12" s="34">
        <f t="shared" si="1"/>
        <v>155.80000000000001</v>
      </c>
      <c r="H12" s="27">
        <f t="shared" si="2"/>
        <v>600</v>
      </c>
      <c r="I12" s="28">
        <f t="shared" si="3"/>
        <v>99761</v>
      </c>
      <c r="J12" s="29">
        <f t="shared" si="4"/>
        <v>166.3</v>
      </c>
    </row>
    <row r="13" spans="1:11" ht="17.45" customHeight="1" x14ac:dyDescent="0.2">
      <c r="A13" s="50" t="s">
        <v>21</v>
      </c>
      <c r="B13" s="30">
        <v>2998.0000000000009</v>
      </c>
      <c r="C13" s="31">
        <v>578446.9999999993</v>
      </c>
      <c r="D13" s="32">
        <f t="shared" si="0"/>
        <v>192.9</v>
      </c>
      <c r="E13" s="33">
        <v>120</v>
      </c>
      <c r="F13" s="31">
        <v>24602</v>
      </c>
      <c r="G13" s="34">
        <f t="shared" si="1"/>
        <v>205</v>
      </c>
      <c r="H13" s="27">
        <f t="shared" si="2"/>
        <v>3118</v>
      </c>
      <c r="I13" s="28">
        <f t="shared" si="3"/>
        <v>603049</v>
      </c>
      <c r="J13" s="29">
        <f t="shared" si="4"/>
        <v>193.4</v>
      </c>
    </row>
    <row r="14" spans="1:11" ht="17.45" customHeight="1" x14ac:dyDescent="0.2">
      <c r="A14" s="50" t="s">
        <v>16</v>
      </c>
      <c r="B14" s="30">
        <v>1007.9999999999998</v>
      </c>
      <c r="C14" s="31">
        <v>174992.99999999991</v>
      </c>
      <c r="D14" s="32">
        <f t="shared" si="0"/>
        <v>173.6</v>
      </c>
      <c r="E14" s="33">
        <v>602</v>
      </c>
      <c r="F14" s="31">
        <v>89706.999999999956</v>
      </c>
      <c r="G14" s="34">
        <f t="shared" si="1"/>
        <v>149</v>
      </c>
      <c r="H14" s="27">
        <f t="shared" si="2"/>
        <v>1610</v>
      </c>
      <c r="I14" s="28">
        <f t="shared" si="3"/>
        <v>264700</v>
      </c>
      <c r="J14" s="29">
        <f t="shared" si="4"/>
        <v>164.4</v>
      </c>
    </row>
    <row r="15" spans="1:11" ht="17.45" customHeight="1" x14ac:dyDescent="0.2">
      <c r="A15" s="50" t="s">
        <v>8</v>
      </c>
      <c r="B15" s="30">
        <v>675.00000000000057</v>
      </c>
      <c r="C15" s="31">
        <v>125802</v>
      </c>
      <c r="D15" s="32">
        <f t="shared" si="0"/>
        <v>186.4</v>
      </c>
      <c r="E15" s="33">
        <v>12</v>
      </c>
      <c r="F15" s="31">
        <v>1962</v>
      </c>
      <c r="G15" s="34">
        <f t="shared" si="1"/>
        <v>163.5</v>
      </c>
      <c r="H15" s="27">
        <f t="shared" si="2"/>
        <v>687</v>
      </c>
      <c r="I15" s="28">
        <f t="shared" si="3"/>
        <v>127764</v>
      </c>
      <c r="J15" s="29">
        <f t="shared" si="4"/>
        <v>186</v>
      </c>
    </row>
    <row r="16" spans="1:11" ht="17.45" customHeight="1" x14ac:dyDescent="0.2">
      <c r="A16" s="50" t="s">
        <v>9</v>
      </c>
      <c r="B16" s="30">
        <v>1263.9999999999993</v>
      </c>
      <c r="C16" s="31">
        <v>220226.00000000009</v>
      </c>
      <c r="D16" s="32">
        <f t="shared" si="0"/>
        <v>174.2</v>
      </c>
      <c r="E16" s="33">
        <v>528.99999999999989</v>
      </c>
      <c r="F16" s="31">
        <v>103633.99999999987</v>
      </c>
      <c r="G16" s="34">
        <f t="shared" si="1"/>
        <v>195.9</v>
      </c>
      <c r="H16" s="27">
        <f t="shared" si="2"/>
        <v>1793</v>
      </c>
      <c r="I16" s="28">
        <f t="shared" si="3"/>
        <v>323860</v>
      </c>
      <c r="J16" s="29">
        <f t="shared" si="4"/>
        <v>180.6</v>
      </c>
    </row>
    <row r="17" spans="1:10" ht="17.45" customHeight="1" x14ac:dyDescent="0.2">
      <c r="A17" s="15" t="s">
        <v>10</v>
      </c>
      <c r="B17" s="30">
        <v>2393.0000000000036</v>
      </c>
      <c r="C17" s="31">
        <v>381131.00000000035</v>
      </c>
      <c r="D17" s="32">
        <f t="shared" si="0"/>
        <v>159.30000000000001</v>
      </c>
      <c r="E17" s="30">
        <v>2432.0000000000009</v>
      </c>
      <c r="F17" s="31">
        <v>394004.99999999994</v>
      </c>
      <c r="G17" s="34">
        <f t="shared" si="1"/>
        <v>162</v>
      </c>
      <c r="H17" s="27">
        <f t="shared" si="2"/>
        <v>4825</v>
      </c>
      <c r="I17" s="28">
        <f t="shared" si="3"/>
        <v>775136</v>
      </c>
      <c r="J17" s="29">
        <f t="shared" si="4"/>
        <v>160.6</v>
      </c>
    </row>
    <row r="18" spans="1:10" s="2" customFormat="1" ht="17.45" customHeight="1" x14ac:dyDescent="0.2">
      <c r="A18" s="16" t="s">
        <v>2</v>
      </c>
      <c r="B18" s="24">
        <f>SUM(B19:B21)</f>
        <v>1701</v>
      </c>
      <c r="C18" s="25">
        <f>SUM(C19:C23)</f>
        <v>290902</v>
      </c>
      <c r="D18" s="35">
        <f t="shared" si="0"/>
        <v>171</v>
      </c>
      <c r="E18" s="36" t="s">
        <v>26</v>
      </c>
      <c r="F18" s="37" t="s">
        <v>26</v>
      </c>
      <c r="G18" s="37" t="s">
        <v>26</v>
      </c>
      <c r="H18" s="24">
        <f>SUM(H19:H21)</f>
        <v>1701</v>
      </c>
      <c r="I18" s="25">
        <f>SUM(I19:I23)</f>
        <v>290902</v>
      </c>
      <c r="J18" s="17">
        <f t="shared" si="4"/>
        <v>171</v>
      </c>
    </row>
    <row r="19" spans="1:10" ht="17.45" customHeight="1" x14ac:dyDescent="0.2">
      <c r="A19" s="14" t="s">
        <v>11</v>
      </c>
      <c r="B19" s="33">
        <v>90</v>
      </c>
      <c r="C19" s="31">
        <v>14851</v>
      </c>
      <c r="D19" s="32">
        <f t="shared" si="0"/>
        <v>165</v>
      </c>
      <c r="E19" s="38" t="s">
        <v>26</v>
      </c>
      <c r="F19" s="39" t="s">
        <v>26</v>
      </c>
      <c r="G19" s="39" t="s">
        <v>26</v>
      </c>
      <c r="H19" s="40">
        <v>90</v>
      </c>
      <c r="I19" s="25">
        <v>14851</v>
      </c>
      <c r="J19" s="17">
        <f t="shared" si="4"/>
        <v>165</v>
      </c>
    </row>
    <row r="20" spans="1:10" ht="17.45" customHeight="1" x14ac:dyDescent="0.2">
      <c r="A20" s="14" t="s">
        <v>12</v>
      </c>
      <c r="B20" s="30">
        <v>1524.0000000000007</v>
      </c>
      <c r="C20" s="31">
        <v>259499.99999999988</v>
      </c>
      <c r="D20" s="32">
        <f t="shared" si="0"/>
        <v>170.3</v>
      </c>
      <c r="E20" s="38" t="s">
        <v>26</v>
      </c>
      <c r="F20" s="39" t="s">
        <v>26</v>
      </c>
      <c r="G20" s="39" t="s">
        <v>26</v>
      </c>
      <c r="H20" s="24">
        <v>1524.0000000000007</v>
      </c>
      <c r="I20" s="25">
        <v>259499.99999999988</v>
      </c>
      <c r="J20" s="17">
        <f t="shared" si="4"/>
        <v>170.3</v>
      </c>
    </row>
    <row r="21" spans="1:10" ht="17.45" customHeight="1" x14ac:dyDescent="0.2">
      <c r="A21" s="14" t="s">
        <v>13</v>
      </c>
      <c r="B21" s="33">
        <v>86.999999999999986</v>
      </c>
      <c r="C21" s="31">
        <v>16551</v>
      </c>
      <c r="D21" s="32">
        <f t="shared" si="0"/>
        <v>190.2</v>
      </c>
      <c r="E21" s="38" t="s">
        <v>26</v>
      </c>
      <c r="F21" s="39" t="s">
        <v>26</v>
      </c>
      <c r="G21" s="39" t="s">
        <v>26</v>
      </c>
      <c r="H21" s="40">
        <v>86.999999999999986</v>
      </c>
      <c r="I21" s="25">
        <v>16551</v>
      </c>
      <c r="J21" s="17">
        <f t="shared" si="4"/>
        <v>190.2</v>
      </c>
    </row>
    <row r="22" spans="1:10" ht="17.45" customHeight="1" x14ac:dyDescent="0.2">
      <c r="A22" s="14" t="s">
        <v>14</v>
      </c>
      <c r="B22" s="38" t="s">
        <v>26</v>
      </c>
      <c r="C22" s="39" t="s">
        <v>26</v>
      </c>
      <c r="D22" s="39" t="s">
        <v>26</v>
      </c>
      <c r="E22" s="38" t="s">
        <v>26</v>
      </c>
      <c r="F22" s="39" t="s">
        <v>26</v>
      </c>
      <c r="G22" s="39" t="s">
        <v>26</v>
      </c>
      <c r="H22" s="36" t="s">
        <v>26</v>
      </c>
      <c r="I22" s="37" t="s">
        <v>26</v>
      </c>
      <c r="J22" s="41" t="s">
        <v>26</v>
      </c>
    </row>
    <row r="23" spans="1:10" ht="17.45" customHeight="1" x14ac:dyDescent="0.2">
      <c r="A23" s="12" t="s">
        <v>15</v>
      </c>
      <c r="B23" s="42" t="s">
        <v>26</v>
      </c>
      <c r="C23" s="43" t="s">
        <v>26</v>
      </c>
      <c r="D23" s="43" t="s">
        <v>26</v>
      </c>
      <c r="E23" s="42" t="s">
        <v>26</v>
      </c>
      <c r="F23" s="43" t="s">
        <v>26</v>
      </c>
      <c r="G23" s="43" t="s">
        <v>26</v>
      </c>
      <c r="H23" s="44" t="s">
        <v>26</v>
      </c>
      <c r="I23" s="45" t="s">
        <v>26</v>
      </c>
      <c r="J23" s="46" t="s">
        <v>26</v>
      </c>
    </row>
    <row r="24" spans="1:10" ht="20.100000000000001" customHeight="1" x14ac:dyDescent="0.2">
      <c r="A24" s="52" t="s">
        <v>29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20.100000000000001" customHeight="1" x14ac:dyDescent="0.2">
      <c r="A25" s="53" t="s">
        <v>31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s="7" customFormat="1" ht="20.100000000000001" customHeight="1" x14ac:dyDescent="0.2">
      <c r="A26" s="54" t="s">
        <v>32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20.100000000000001" customHeight="1" x14ac:dyDescent="0.2">
      <c r="A27" s="55" t="s">
        <v>33</v>
      </c>
      <c r="B27" s="55"/>
      <c r="C27" s="55"/>
      <c r="D27" s="55"/>
      <c r="E27" s="55"/>
      <c r="F27" s="55"/>
      <c r="G27" s="55"/>
      <c r="H27" s="55"/>
      <c r="I27" s="55"/>
      <c r="J27" s="55"/>
    </row>
  </sheetData>
  <mergeCells count="10">
    <mergeCell ref="A1:J1"/>
    <mergeCell ref="A24:J24"/>
    <mergeCell ref="A25:J25"/>
    <mergeCell ref="A26:J26"/>
    <mergeCell ref="A27:J27"/>
    <mergeCell ref="B2:J2"/>
    <mergeCell ref="A2:A4"/>
    <mergeCell ref="B3:D3"/>
    <mergeCell ref="E3:G3"/>
    <mergeCell ref="H3:J3"/>
  </mergeCells>
  <printOptions horizontalCentered="1"/>
  <pageMargins left="0.59055118110236204" right="0.59055118110236204" top="1.0374015750000001" bottom="0.59055118110236204" header="0.31496062992126" footer="0.31496062992126"/>
  <pageSetup paperSize="9" scale="76" fitToHeight="0" orientation="landscape" r:id="rId1"/>
  <headerFooter>
    <oddHeader xml:space="preserve">&amp;R   </oddHeader>
  </headerFooter>
  <webPublishItems count="1">
    <webPublishItem id="6258" divId="HOUSING2022_14E_6258" sourceType="printArea" destinationFile="C:\Users\waheed.PCBS\Documents\HHC DEPARTMENT\TABLES_2022\الصفحة الالكترونية\Tables_E\HOUSING2022_14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Tab14</vt:lpstr>
      <vt:lpstr>'Tab14'!Print_Area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2023-07-10T08:07:17Z</cp:lastPrinted>
  <dcterms:created xsi:type="dcterms:W3CDTF">2002-09-10T07:34:10Z</dcterms:created>
  <dcterms:modified xsi:type="dcterms:W3CDTF">2023-07-11T05:46:18Z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