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Sheet1!$A$1:$K$24</definedName>
  </definedNames>
  <calcPr calcId="125725"/>
</workbook>
</file>

<file path=xl/calcChain.xml><?xml version="1.0" encoding="utf-8"?>
<calcChain xmlns="http://schemas.openxmlformats.org/spreadsheetml/2006/main">
  <c r="B10" i="1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9"/>
  <c r="C9"/>
  <c r="D9"/>
  <c r="E9"/>
  <c r="F9"/>
  <c r="G9"/>
  <c r="H9"/>
  <c r="I9"/>
  <c r="D20"/>
  <c r="E20"/>
  <c r="F20"/>
  <c r="G20"/>
  <c r="H20"/>
  <c r="I20"/>
  <c r="D10"/>
  <c r="E10"/>
  <c r="F10"/>
  <c r="G10"/>
  <c r="H10"/>
  <c r="I10"/>
  <c r="J20"/>
  <c r="J10"/>
  <c r="J9" s="1"/>
  <c r="C2" i="2"/>
  <c r="C3"/>
  <c r="C4"/>
  <c r="C5"/>
  <c r="C6"/>
  <c r="C7"/>
  <c r="C8"/>
  <c r="C9"/>
  <c r="C10"/>
  <c r="C11"/>
  <c r="C12"/>
  <c r="C13"/>
  <c r="C14"/>
  <c r="C15"/>
  <c r="C1"/>
  <c r="B12"/>
  <c r="A12"/>
  <c r="A1"/>
  <c r="B2"/>
  <c r="A2"/>
  <c r="B1"/>
</calcChain>
</file>

<file path=xl/sharedStrings.xml><?xml version="1.0" encoding="utf-8"?>
<sst xmlns="http://schemas.openxmlformats.org/spreadsheetml/2006/main" count="62" uniqueCount="51">
  <si>
    <t>West Bank</t>
  </si>
  <si>
    <t>Jenin and Tubas*</t>
  </si>
  <si>
    <t>Tulkarm</t>
  </si>
  <si>
    <t>Nablus</t>
  </si>
  <si>
    <t>Qalqiliya</t>
  </si>
  <si>
    <t>Salfit</t>
  </si>
  <si>
    <t>Jerusalem</t>
  </si>
  <si>
    <t>Bethlehem</t>
  </si>
  <si>
    <t>Hebron</t>
  </si>
  <si>
    <t>Gaza Strip</t>
  </si>
  <si>
    <t>Khan Yunis and Rafah*</t>
  </si>
  <si>
    <t>الضفة الغربية</t>
  </si>
  <si>
    <t>جنين وطوباس*</t>
  </si>
  <si>
    <t>طولكرم</t>
  </si>
  <si>
    <t>نابلس</t>
  </si>
  <si>
    <t>قلقيلية</t>
  </si>
  <si>
    <t>سلفيت</t>
  </si>
  <si>
    <t>رام الله والبيرة</t>
  </si>
  <si>
    <t>القدس</t>
  </si>
  <si>
    <t>بيت لحم</t>
  </si>
  <si>
    <t>الخليل</t>
  </si>
  <si>
    <t>قطاع غزة</t>
  </si>
  <si>
    <t>خانيونس ورفح*</t>
  </si>
  <si>
    <t xml:space="preserve">Governorate </t>
  </si>
  <si>
    <t>المحافظة</t>
  </si>
  <si>
    <t>المجموع</t>
  </si>
  <si>
    <t>معاصر أوتوماتيك</t>
  </si>
  <si>
    <t>معاصر قديمة ونصف أوتوماتيك</t>
  </si>
  <si>
    <t>كمية الزيت</t>
  </si>
  <si>
    <t>كمية الزيتون</t>
  </si>
  <si>
    <t>العدد</t>
  </si>
  <si>
    <t xml:space="preserve">كمية الزيت </t>
  </si>
  <si>
    <t>Total</t>
  </si>
  <si>
    <t xml:space="preserve">Quantity of Oil Extracted </t>
  </si>
  <si>
    <t>Quantity of Olive Pressed</t>
  </si>
  <si>
    <t xml:space="preserve">Number </t>
  </si>
  <si>
    <t>Full Automatic Olive Presses</t>
  </si>
  <si>
    <t>Traditional &amp; Half Automatic Presses</t>
  </si>
  <si>
    <t>(Quantity in Metric Ton)</t>
  </si>
  <si>
    <t>(الكمية بالطن المتري)</t>
  </si>
  <si>
    <t>Ramallah and Al-Bireh</t>
  </si>
  <si>
    <t>* The Data of some Governorates were merged to maintain data confidentiality as stated in the general Statistics Law 2000.</t>
  </si>
  <si>
    <t>Palestine</t>
  </si>
  <si>
    <t>فلسطين</t>
  </si>
  <si>
    <t>دير البلح</t>
  </si>
  <si>
    <t xml:space="preserve"> Deir Al-Balah</t>
  </si>
  <si>
    <t>غزة وشمال غزة*</t>
  </si>
  <si>
    <t>Gaza &amp; North Gaza*</t>
  </si>
  <si>
    <t>* تم دمج بيانات بعض المحافظات نظرا لسرية البيانات والذي نص عليها قانون الإحصاءات العامة لعام 2000.</t>
  </si>
  <si>
    <t xml:space="preserve"> كمية الزيتون المدروس وكمية الزيت المستخرج لنشاط معاصر الزيتون في فلسطين حسب مستوى الأتمتة للمعاصر والمحافظة، 2017</t>
  </si>
  <si>
    <t>Quantity of Olive Pressed and Oil Extracted for Olive Presses Activity in Palestine by Automation Level and Governorate, 2017</t>
  </si>
</sst>
</file>

<file path=xl/styles.xml><?xml version="1.0" encoding="utf-8"?>
<styleSheet xmlns="http://schemas.openxmlformats.org/spreadsheetml/2006/main">
  <numFmts count="6">
    <numFmt numFmtId="43" formatCode="_-* #,##0.00_-;_-* #,##0.00\-;_-* &quot;-&quot;??_-;_-@_-"/>
    <numFmt numFmtId="164" formatCode="_-* #,##0.0_-;_-* #,##0.0\-;_-* &quot;-&quot;??_-;_-@_-"/>
    <numFmt numFmtId="165" formatCode="_-* #,##0_-;_-* #,##0\-;_-* &quot;-&quot;??_-;_-@_-"/>
    <numFmt numFmtId="166" formatCode="###0"/>
    <numFmt numFmtId="167" formatCode="0.0"/>
    <numFmt numFmtId="168" formatCode="#,##0.0"/>
  </numFmts>
  <fonts count="16">
    <font>
      <sz val="11"/>
      <color theme="1"/>
      <name val="Arial"/>
      <family val="2"/>
      <charset val="178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Simplified Arabic"/>
      <family val="1"/>
    </font>
    <font>
      <sz val="9"/>
      <color rgb="FF000000"/>
      <name val="Simplified Arabic"/>
      <family val="1"/>
    </font>
    <font>
      <sz val="9"/>
      <color theme="1"/>
      <name val="Arial"/>
      <family val="2"/>
      <charset val="178"/>
      <scheme val="minor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Simplified Arabic"/>
      <family val="1"/>
    </font>
    <font>
      <sz val="9"/>
      <color theme="1"/>
      <name val="Simplified Arabic"/>
      <family val="1"/>
    </font>
    <font>
      <b/>
      <sz val="11"/>
      <name val="Arial"/>
      <family val="2"/>
      <scheme val="minor"/>
    </font>
    <font>
      <b/>
      <sz val="11"/>
      <name val="Simplified Arabic"/>
      <family val="1"/>
    </font>
    <font>
      <sz val="11"/>
      <color theme="1"/>
      <name val="Arial"/>
      <family val="2"/>
      <charset val="178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5" fillId="0" borderId="0"/>
  </cellStyleXfs>
  <cellXfs count="69">
    <xf numFmtId="0" fontId="0" fillId="0" borderId="0" xfId="0"/>
    <xf numFmtId="0" fontId="9" fillId="0" borderId="8" xfId="0" applyFont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 readingOrder="2"/>
    </xf>
    <xf numFmtId="0" fontId="1" fillId="0" borderId="11" xfId="0" applyFont="1" applyBorder="1" applyAlignment="1">
      <alignment horizontal="left" vertical="top" wrapText="1" indent="1" readingOrder="2"/>
    </xf>
    <xf numFmtId="0" fontId="2" fillId="0" borderId="11" xfId="0" applyFont="1" applyBorder="1" applyAlignment="1">
      <alignment horizontal="left" vertical="top" wrapText="1" indent="1" readingOrder="1"/>
    </xf>
    <xf numFmtId="0" fontId="2" fillId="0" borderId="11" xfId="0" applyFont="1" applyBorder="1" applyAlignment="1">
      <alignment horizontal="left" vertical="top" wrapText="1" indent="1" readingOrder="2"/>
    </xf>
    <xf numFmtId="0" fontId="2" fillId="0" borderId="5" xfId="0" applyFont="1" applyBorder="1" applyAlignment="1">
      <alignment horizontal="left" vertical="top" wrapText="1" indent="1" readingOrder="1"/>
    </xf>
    <xf numFmtId="0" fontId="3" fillId="0" borderId="3" xfId="0" applyFont="1" applyBorder="1" applyAlignment="1">
      <alignment horizontal="right" vertical="top" wrapText="1" indent="1" readingOrder="2"/>
    </xf>
    <xf numFmtId="0" fontId="3" fillId="0" borderId="4" xfId="0" applyFont="1" applyBorder="1" applyAlignment="1">
      <alignment horizontal="right" vertical="top" wrapText="1" indent="1" readingOrder="2"/>
    </xf>
    <xf numFmtId="0" fontId="4" fillId="0" borderId="4" xfId="0" applyFont="1" applyBorder="1" applyAlignment="1">
      <alignment horizontal="right" vertical="top" wrapText="1" indent="1" readingOrder="2"/>
    </xf>
    <xf numFmtId="0" fontId="4" fillId="0" borderId="7" xfId="0" applyFont="1" applyBorder="1" applyAlignment="1">
      <alignment horizontal="right" vertical="top" wrapText="1" indent="1" readingOrder="2"/>
    </xf>
    <xf numFmtId="0" fontId="6" fillId="0" borderId="9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164" fontId="6" fillId="0" borderId="12" xfId="1" applyNumberFormat="1" applyFont="1" applyBorder="1" applyAlignment="1">
      <alignment horizontal="right" vertical="top" indent="1"/>
    </xf>
    <xf numFmtId="164" fontId="6" fillId="0" borderId="0" xfId="1" applyNumberFormat="1" applyFont="1" applyBorder="1" applyAlignment="1">
      <alignment horizontal="right" vertical="top" indent="1"/>
    </xf>
    <xf numFmtId="164" fontId="6" fillId="0" borderId="5" xfId="1" applyNumberFormat="1" applyFont="1" applyBorder="1" applyAlignment="1">
      <alignment horizontal="right" vertical="top" indent="1"/>
    </xf>
    <xf numFmtId="164" fontId="6" fillId="0" borderId="6" xfId="1" applyNumberFormat="1" applyFont="1" applyBorder="1" applyAlignment="1">
      <alignment horizontal="right" vertical="top" indent="1"/>
    </xf>
    <xf numFmtId="165" fontId="6" fillId="0" borderId="0" xfId="1" applyNumberFormat="1" applyFont="1" applyBorder="1" applyAlignment="1">
      <alignment vertical="top" readingOrder="2"/>
    </xf>
    <xf numFmtId="166" fontId="13" fillId="0" borderId="0" xfId="0" applyNumberFormat="1" applyFont="1" applyBorder="1" applyAlignment="1">
      <alignment horizontal="right" vertical="top"/>
    </xf>
    <xf numFmtId="165" fontId="6" fillId="0" borderId="1" xfId="1" applyNumberFormat="1" applyFont="1" applyBorder="1" applyAlignment="1">
      <alignment vertical="top" readingOrder="2"/>
    </xf>
    <xf numFmtId="165" fontId="6" fillId="0" borderId="2" xfId="1" applyNumberFormat="1" applyFont="1" applyBorder="1" applyAlignment="1">
      <alignment vertical="top" readingOrder="2"/>
    </xf>
    <xf numFmtId="165" fontId="6" fillId="0" borderId="12" xfId="1" applyNumberFormat="1" applyFont="1" applyBorder="1" applyAlignment="1">
      <alignment vertical="top" readingOrder="2"/>
    </xf>
    <xf numFmtId="166" fontId="13" fillId="0" borderId="12" xfId="0" applyNumberFormat="1" applyFont="1" applyBorder="1" applyAlignment="1">
      <alignment horizontal="right" vertical="top"/>
    </xf>
    <xf numFmtId="167" fontId="0" fillId="0" borderId="0" xfId="0" applyNumberFormat="1"/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left" vertical="top" wrapText="1" indent="1" readingOrder="1"/>
    </xf>
    <xf numFmtId="0" fontId="4" fillId="0" borderId="4" xfId="0" applyFont="1" applyBorder="1" applyAlignment="1">
      <alignment horizontal="right" vertical="top" indent="1" readingOrder="2"/>
    </xf>
    <xf numFmtId="3" fontId="13" fillId="0" borderId="0" xfId="2" applyNumberFormat="1" applyFont="1" applyBorder="1" applyAlignment="1">
      <alignment horizontal="right" vertical="top" indent="1"/>
    </xf>
    <xf numFmtId="3" fontId="14" fillId="0" borderId="0" xfId="2" applyNumberFormat="1" applyFont="1" applyBorder="1" applyAlignment="1">
      <alignment horizontal="right" vertical="top" indent="1"/>
    </xf>
    <xf numFmtId="3" fontId="14" fillId="0" borderId="2" xfId="2" applyNumberFormat="1" applyFont="1" applyBorder="1" applyAlignment="1">
      <alignment horizontal="right" vertical="top" indent="1"/>
    </xf>
    <xf numFmtId="3" fontId="14" fillId="0" borderId="3" xfId="2" applyNumberFormat="1" applyFont="1" applyBorder="1" applyAlignment="1">
      <alignment horizontal="right" vertical="top" indent="1"/>
    </xf>
    <xf numFmtId="3" fontId="14" fillId="0" borderId="15" xfId="2" applyNumberFormat="1" applyFont="1" applyBorder="1" applyAlignment="1">
      <alignment horizontal="right" vertical="top" indent="1"/>
    </xf>
    <xf numFmtId="3" fontId="13" fillId="0" borderId="15" xfId="2" applyNumberFormat="1" applyFont="1" applyBorder="1" applyAlignment="1">
      <alignment horizontal="right" vertical="top" indent="1"/>
    </xf>
    <xf numFmtId="3" fontId="14" fillId="0" borderId="6" xfId="2" applyNumberFormat="1" applyFont="1" applyBorder="1" applyAlignment="1">
      <alignment horizontal="right" vertical="top" indent="1"/>
    </xf>
    <xf numFmtId="3" fontId="13" fillId="0" borderId="6" xfId="2" applyNumberFormat="1" applyFont="1" applyBorder="1" applyAlignment="1">
      <alignment horizontal="right" vertical="top" indent="1"/>
    </xf>
    <xf numFmtId="3" fontId="13" fillId="0" borderId="7" xfId="2" applyNumberFormat="1" applyFont="1" applyBorder="1" applyAlignment="1">
      <alignment horizontal="right" vertical="top" indent="1"/>
    </xf>
    <xf numFmtId="168" fontId="14" fillId="0" borderId="2" xfId="2" applyNumberFormat="1" applyFont="1" applyBorder="1" applyAlignment="1">
      <alignment horizontal="right" vertical="top" indent="1"/>
    </xf>
    <xf numFmtId="168" fontId="14" fillId="0" borderId="0" xfId="2" applyNumberFormat="1" applyFont="1" applyBorder="1" applyAlignment="1">
      <alignment horizontal="right" vertical="top" indent="1"/>
    </xf>
    <xf numFmtId="168" fontId="13" fillId="0" borderId="0" xfId="2" applyNumberFormat="1" applyFont="1" applyBorder="1" applyAlignment="1">
      <alignment horizontal="right" vertical="top" indent="1"/>
    </xf>
    <xf numFmtId="168" fontId="13" fillId="0" borderId="6" xfId="2" applyNumberFormat="1" applyFont="1" applyBorder="1" applyAlignment="1">
      <alignment horizontal="right" vertical="top" indent="1"/>
    </xf>
    <xf numFmtId="168" fontId="14" fillId="0" borderId="1" xfId="2" applyNumberFormat="1" applyFont="1" applyBorder="1" applyAlignment="1">
      <alignment horizontal="right" vertical="top" indent="1"/>
    </xf>
    <xf numFmtId="168" fontId="14" fillId="0" borderId="14" xfId="2" applyNumberFormat="1" applyFont="1" applyBorder="1" applyAlignment="1">
      <alignment horizontal="right" vertical="top" indent="1"/>
    </xf>
    <xf numFmtId="168" fontId="14" fillId="0" borderId="16" xfId="2" applyNumberFormat="1" applyFont="1" applyBorder="1" applyAlignment="1">
      <alignment horizontal="right" vertical="top" indent="1"/>
    </xf>
    <xf numFmtId="168" fontId="14" fillId="0" borderId="6" xfId="2" applyNumberFormat="1" applyFont="1" applyBorder="1" applyAlignment="1">
      <alignment horizontal="right" vertical="top" inden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right" vertical="top" wrapText="1" readingOrder="2"/>
    </xf>
    <xf numFmtId="0" fontId="9" fillId="0" borderId="2" xfId="0" applyFont="1" applyBorder="1" applyAlignment="1">
      <alignment horizontal="right" vertical="top" wrapText="1" readingOrder="2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Normal="100" zoomScaleSheetLayoutView="100" workbookViewId="0">
      <selection activeCell="A2" sqref="A2:K2"/>
    </sheetView>
  </sheetViews>
  <sheetFormatPr defaultRowHeight="14.25"/>
  <cols>
    <col min="1" max="1" width="19.625" customWidth="1"/>
    <col min="2" max="2" width="10.625" customWidth="1"/>
    <col min="3" max="3" width="12.125" customWidth="1"/>
    <col min="4" max="4" width="8.125" bestFit="1" customWidth="1"/>
    <col min="5" max="5" width="10.25" customWidth="1"/>
    <col min="6" max="6" width="12.125" customWidth="1"/>
    <col min="7" max="7" width="8.125" bestFit="1" customWidth="1"/>
    <col min="8" max="8" width="11.125" bestFit="1" customWidth="1"/>
    <col min="9" max="9" width="12.25" customWidth="1"/>
    <col min="10" max="10" width="7.875" customWidth="1"/>
    <col min="11" max="11" width="15" customWidth="1"/>
  </cols>
  <sheetData>
    <row r="1" spans="1:12" ht="20.25" customHeight="1">
      <c r="A1" s="57" t="s">
        <v>49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2" ht="20.25" customHeight="1">
      <c r="A2" s="58" t="s">
        <v>50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5.0999999999999996" customHeight="1"/>
    <row r="4" spans="1:12" ht="15.95" customHeight="1">
      <c r="A4" s="29" t="s">
        <v>38</v>
      </c>
      <c r="B4" s="30"/>
      <c r="C4" s="30"/>
      <c r="D4" s="30"/>
      <c r="E4" s="30"/>
      <c r="F4" s="30"/>
      <c r="G4" s="30"/>
      <c r="H4" s="30"/>
      <c r="I4" s="30"/>
      <c r="J4" s="30"/>
      <c r="K4" s="31" t="s">
        <v>39</v>
      </c>
    </row>
    <row r="5" spans="1:12" ht="17.25" customHeight="1">
      <c r="A5" s="51" t="s">
        <v>23</v>
      </c>
      <c r="B5" s="63" t="s">
        <v>25</v>
      </c>
      <c r="C5" s="64"/>
      <c r="D5" s="65"/>
      <c r="E5" s="63" t="s">
        <v>26</v>
      </c>
      <c r="F5" s="64"/>
      <c r="G5" s="65"/>
      <c r="H5" s="63" t="s">
        <v>27</v>
      </c>
      <c r="I5" s="64"/>
      <c r="J5" s="65"/>
      <c r="K5" s="54" t="s">
        <v>24</v>
      </c>
    </row>
    <row r="6" spans="1:12" ht="17.25" customHeight="1">
      <c r="A6" s="52"/>
      <c r="B6" s="66" t="s">
        <v>32</v>
      </c>
      <c r="C6" s="67"/>
      <c r="D6" s="68"/>
      <c r="E6" s="66" t="s">
        <v>36</v>
      </c>
      <c r="F6" s="67"/>
      <c r="G6" s="68"/>
      <c r="H6" s="66" t="s">
        <v>37</v>
      </c>
      <c r="I6" s="67"/>
      <c r="J6" s="68"/>
      <c r="K6" s="55"/>
    </row>
    <row r="7" spans="1:12" ht="17.25" customHeight="1">
      <c r="A7" s="52"/>
      <c r="B7" s="3" t="s">
        <v>28</v>
      </c>
      <c r="C7" s="3" t="s">
        <v>29</v>
      </c>
      <c r="D7" s="4" t="s">
        <v>30</v>
      </c>
      <c r="E7" s="1" t="s">
        <v>28</v>
      </c>
      <c r="F7" s="2" t="s">
        <v>29</v>
      </c>
      <c r="G7" s="1" t="s">
        <v>30</v>
      </c>
      <c r="H7" s="1" t="s">
        <v>31</v>
      </c>
      <c r="I7" s="1" t="s">
        <v>29</v>
      </c>
      <c r="J7" s="2" t="s">
        <v>30</v>
      </c>
      <c r="K7" s="55"/>
    </row>
    <row r="8" spans="1:12" ht="24" customHeight="1">
      <c r="A8" s="53"/>
      <c r="B8" s="14" t="s">
        <v>33</v>
      </c>
      <c r="C8" s="14" t="s">
        <v>34</v>
      </c>
      <c r="D8" s="15" t="s">
        <v>35</v>
      </c>
      <c r="E8" s="16" t="s">
        <v>33</v>
      </c>
      <c r="F8" s="16" t="s">
        <v>34</v>
      </c>
      <c r="G8" s="17" t="s">
        <v>35</v>
      </c>
      <c r="H8" s="16" t="s">
        <v>33</v>
      </c>
      <c r="I8" s="16" t="s">
        <v>34</v>
      </c>
      <c r="J8" s="17" t="s">
        <v>35</v>
      </c>
      <c r="K8" s="56"/>
    </row>
    <row r="9" spans="1:12" ht="17.25" customHeight="1">
      <c r="A9" s="5" t="s">
        <v>42</v>
      </c>
      <c r="B9" s="47">
        <f>H9+E9</f>
        <v>19532.899999999998</v>
      </c>
      <c r="C9" s="43">
        <f>I9+F9</f>
        <v>87799.099999999991</v>
      </c>
      <c r="D9" s="36">
        <f t="shared" ref="D9:I9" si="0">D10+D20</f>
        <v>274</v>
      </c>
      <c r="E9" s="43">
        <f t="shared" si="0"/>
        <v>18775.8</v>
      </c>
      <c r="F9" s="43">
        <f t="shared" si="0"/>
        <v>84626.299999999988</v>
      </c>
      <c r="G9" s="36">
        <f t="shared" si="0"/>
        <v>258</v>
      </c>
      <c r="H9" s="43">
        <f t="shared" si="0"/>
        <v>757.1</v>
      </c>
      <c r="I9" s="43">
        <f t="shared" si="0"/>
        <v>3172.8</v>
      </c>
      <c r="J9" s="37">
        <f>J10+J20</f>
        <v>16</v>
      </c>
      <c r="K9" s="10" t="s">
        <v>43</v>
      </c>
    </row>
    <row r="10" spans="1:12" ht="17.25" customHeight="1">
      <c r="A10" s="6" t="s">
        <v>0</v>
      </c>
      <c r="B10" s="48">
        <f t="shared" ref="B10:B23" si="1">H10+E10</f>
        <v>17701.5</v>
      </c>
      <c r="C10" s="44">
        <f t="shared" ref="C10:C23" si="2">I10+F10</f>
        <v>76128.799999999988</v>
      </c>
      <c r="D10" s="35">
        <f t="shared" ref="D10:I10" si="3">SUM(D11:D19)</f>
        <v>246</v>
      </c>
      <c r="E10" s="44">
        <f t="shared" si="3"/>
        <v>17056.8</v>
      </c>
      <c r="F10" s="44">
        <f t="shared" si="3"/>
        <v>73619.899999999994</v>
      </c>
      <c r="G10" s="35">
        <f t="shared" si="3"/>
        <v>238</v>
      </c>
      <c r="H10" s="44">
        <f t="shared" si="3"/>
        <v>644.70000000000005</v>
      </c>
      <c r="I10" s="44">
        <f t="shared" si="3"/>
        <v>2508.9</v>
      </c>
      <c r="J10" s="38">
        <f>SUM(J11:J19)</f>
        <v>8</v>
      </c>
      <c r="K10" s="11" t="s">
        <v>11</v>
      </c>
    </row>
    <row r="11" spans="1:12" ht="17.25" customHeight="1">
      <c r="A11" s="7" t="s">
        <v>1</v>
      </c>
      <c r="B11" s="48">
        <f t="shared" si="1"/>
        <v>4371.7</v>
      </c>
      <c r="C11" s="44">
        <f t="shared" si="2"/>
        <v>19371.100000000002</v>
      </c>
      <c r="D11" s="35">
        <v>60</v>
      </c>
      <c r="E11" s="45">
        <v>4148.2</v>
      </c>
      <c r="F11" s="45">
        <v>18549.2</v>
      </c>
      <c r="G11" s="34">
        <v>58</v>
      </c>
      <c r="H11" s="45">
        <v>223.5</v>
      </c>
      <c r="I11" s="45">
        <v>821.9</v>
      </c>
      <c r="J11" s="39">
        <v>2</v>
      </c>
      <c r="K11" s="12" t="s">
        <v>12</v>
      </c>
      <c r="L11" s="28"/>
    </row>
    <row r="12" spans="1:12" ht="17.25" customHeight="1">
      <c r="A12" s="8" t="s">
        <v>2</v>
      </c>
      <c r="B12" s="48">
        <f t="shared" si="1"/>
        <v>3377</v>
      </c>
      <c r="C12" s="44">
        <f t="shared" si="2"/>
        <v>13508</v>
      </c>
      <c r="D12" s="35">
        <v>36</v>
      </c>
      <c r="E12" s="45">
        <v>3377</v>
      </c>
      <c r="F12" s="45">
        <v>13508</v>
      </c>
      <c r="G12" s="34">
        <v>36</v>
      </c>
      <c r="H12" s="45">
        <v>0</v>
      </c>
      <c r="I12" s="45">
        <v>0</v>
      </c>
      <c r="J12" s="39">
        <v>0</v>
      </c>
      <c r="K12" s="12" t="s">
        <v>13</v>
      </c>
      <c r="L12" s="28"/>
    </row>
    <row r="13" spans="1:12" ht="17.25" customHeight="1">
      <c r="A13" s="8" t="s">
        <v>3</v>
      </c>
      <c r="B13" s="48">
        <f t="shared" si="1"/>
        <v>3121</v>
      </c>
      <c r="C13" s="44">
        <f t="shared" si="2"/>
        <v>13425.2</v>
      </c>
      <c r="D13" s="35">
        <v>39</v>
      </c>
      <c r="E13" s="45">
        <v>2699.8</v>
      </c>
      <c r="F13" s="45">
        <v>11738.2</v>
      </c>
      <c r="G13" s="34">
        <v>33</v>
      </c>
      <c r="H13" s="45">
        <v>421.2</v>
      </c>
      <c r="I13" s="45">
        <v>1687</v>
      </c>
      <c r="J13" s="39">
        <v>6</v>
      </c>
      <c r="K13" s="12" t="s">
        <v>14</v>
      </c>
      <c r="L13" s="28"/>
    </row>
    <row r="14" spans="1:12" ht="17.25" customHeight="1">
      <c r="A14" s="8" t="s">
        <v>4</v>
      </c>
      <c r="B14" s="48">
        <f t="shared" si="1"/>
        <v>1625.5</v>
      </c>
      <c r="C14" s="44">
        <f t="shared" si="2"/>
        <v>6621</v>
      </c>
      <c r="D14" s="35">
        <v>17</v>
      </c>
      <c r="E14" s="45">
        <v>1625.5</v>
      </c>
      <c r="F14" s="45">
        <v>6621</v>
      </c>
      <c r="G14" s="34">
        <v>17</v>
      </c>
      <c r="H14" s="45">
        <v>0</v>
      </c>
      <c r="I14" s="45">
        <v>0</v>
      </c>
      <c r="J14" s="39">
        <v>0</v>
      </c>
      <c r="K14" s="12" t="s">
        <v>15</v>
      </c>
      <c r="L14" s="28"/>
    </row>
    <row r="15" spans="1:12" ht="17.25" customHeight="1">
      <c r="A15" s="8" t="s">
        <v>5</v>
      </c>
      <c r="B15" s="48">
        <f t="shared" si="1"/>
        <v>1452.5</v>
      </c>
      <c r="C15" s="44">
        <f t="shared" si="2"/>
        <v>5861.7</v>
      </c>
      <c r="D15" s="35">
        <v>26</v>
      </c>
      <c r="E15" s="45">
        <v>1452.5</v>
      </c>
      <c r="F15" s="45">
        <v>5861.7</v>
      </c>
      <c r="G15" s="34">
        <v>26</v>
      </c>
      <c r="H15" s="45">
        <v>0</v>
      </c>
      <c r="I15" s="45">
        <v>0</v>
      </c>
      <c r="J15" s="39">
        <v>0</v>
      </c>
      <c r="K15" s="12" t="s">
        <v>16</v>
      </c>
      <c r="L15" s="28"/>
    </row>
    <row r="16" spans="1:12" ht="17.25" customHeight="1">
      <c r="A16" s="8" t="s">
        <v>40</v>
      </c>
      <c r="B16" s="48">
        <f t="shared" si="1"/>
        <v>2143.9</v>
      </c>
      <c r="C16" s="44">
        <f t="shared" si="2"/>
        <v>9219.7999999999993</v>
      </c>
      <c r="D16" s="35">
        <v>33</v>
      </c>
      <c r="E16" s="45">
        <v>2143.9</v>
      </c>
      <c r="F16" s="45">
        <v>9219.7999999999993</v>
      </c>
      <c r="G16" s="34">
        <v>33</v>
      </c>
      <c r="H16" s="45">
        <v>0</v>
      </c>
      <c r="I16" s="45">
        <v>0</v>
      </c>
      <c r="J16" s="39">
        <v>0</v>
      </c>
      <c r="K16" s="12" t="s">
        <v>17</v>
      </c>
      <c r="L16" s="28"/>
    </row>
    <row r="17" spans="1:12" ht="17.25" customHeight="1">
      <c r="A17" s="8" t="s">
        <v>6</v>
      </c>
      <c r="B17" s="48">
        <f t="shared" si="1"/>
        <v>243.8</v>
      </c>
      <c r="C17" s="44">
        <f t="shared" si="2"/>
        <v>1035.3</v>
      </c>
      <c r="D17" s="35">
        <v>4</v>
      </c>
      <c r="E17" s="45">
        <v>243.8</v>
      </c>
      <c r="F17" s="45">
        <v>1035.3</v>
      </c>
      <c r="G17" s="34">
        <v>4</v>
      </c>
      <c r="H17" s="45">
        <v>0</v>
      </c>
      <c r="I17" s="45">
        <v>0</v>
      </c>
      <c r="J17" s="39">
        <v>0</v>
      </c>
      <c r="K17" s="12" t="s">
        <v>18</v>
      </c>
      <c r="L17" s="28"/>
    </row>
    <row r="18" spans="1:12" ht="17.25" customHeight="1">
      <c r="A18" s="8" t="s">
        <v>7</v>
      </c>
      <c r="B18" s="48">
        <f t="shared" si="1"/>
        <v>472.9</v>
      </c>
      <c r="C18" s="44">
        <f t="shared" si="2"/>
        <v>2271</v>
      </c>
      <c r="D18" s="35">
        <v>6</v>
      </c>
      <c r="E18" s="45">
        <v>472.9</v>
      </c>
      <c r="F18" s="45">
        <v>2271</v>
      </c>
      <c r="G18" s="34">
        <v>6</v>
      </c>
      <c r="H18" s="45">
        <v>0</v>
      </c>
      <c r="I18" s="45">
        <v>0</v>
      </c>
      <c r="J18" s="39">
        <v>0</v>
      </c>
      <c r="K18" s="12" t="s">
        <v>19</v>
      </c>
      <c r="L18" s="28"/>
    </row>
    <row r="19" spans="1:12" ht="17.25" customHeight="1">
      <c r="A19" s="8" t="s">
        <v>8</v>
      </c>
      <c r="B19" s="48">
        <f t="shared" si="1"/>
        <v>893.2</v>
      </c>
      <c r="C19" s="44">
        <f t="shared" si="2"/>
        <v>4815.7</v>
      </c>
      <c r="D19" s="35">
        <v>25</v>
      </c>
      <c r="E19" s="45">
        <v>893.2</v>
      </c>
      <c r="F19" s="45">
        <v>4815.7</v>
      </c>
      <c r="G19" s="34">
        <v>25</v>
      </c>
      <c r="H19" s="45">
        <v>0</v>
      </c>
      <c r="I19" s="45">
        <v>0</v>
      </c>
      <c r="J19" s="39">
        <v>0</v>
      </c>
      <c r="K19" s="12" t="s">
        <v>20</v>
      </c>
      <c r="L19" s="28"/>
    </row>
    <row r="20" spans="1:12" ht="17.25" customHeight="1">
      <c r="A20" s="6" t="s">
        <v>9</v>
      </c>
      <c r="B20" s="48">
        <f t="shared" si="1"/>
        <v>1831.4</v>
      </c>
      <c r="C20" s="44">
        <f t="shared" si="2"/>
        <v>11670.300000000001</v>
      </c>
      <c r="D20" s="35">
        <f t="shared" ref="D20:I20" si="4">D21+D22+D23</f>
        <v>28</v>
      </c>
      <c r="E20" s="44">
        <f t="shared" si="4"/>
        <v>1719</v>
      </c>
      <c r="F20" s="44">
        <f t="shared" si="4"/>
        <v>11006.400000000001</v>
      </c>
      <c r="G20" s="35">
        <f t="shared" si="4"/>
        <v>20</v>
      </c>
      <c r="H20" s="44">
        <f t="shared" si="4"/>
        <v>112.4</v>
      </c>
      <c r="I20" s="44">
        <f t="shared" si="4"/>
        <v>663.9</v>
      </c>
      <c r="J20" s="38">
        <f>J21+J22+J23</f>
        <v>8</v>
      </c>
      <c r="K20" s="11" t="s">
        <v>21</v>
      </c>
      <c r="L20" s="28"/>
    </row>
    <row r="21" spans="1:12" ht="17.25" customHeight="1">
      <c r="A21" s="32" t="s">
        <v>47</v>
      </c>
      <c r="B21" s="48">
        <f t="shared" si="1"/>
        <v>241</v>
      </c>
      <c r="C21" s="44">
        <f t="shared" si="2"/>
        <v>1547.4</v>
      </c>
      <c r="D21" s="35">
        <v>9</v>
      </c>
      <c r="E21" s="45">
        <v>172.7</v>
      </c>
      <c r="F21" s="45">
        <v>1138.5</v>
      </c>
      <c r="G21" s="34">
        <v>5</v>
      </c>
      <c r="H21" s="45">
        <v>68.3</v>
      </c>
      <c r="I21" s="45">
        <v>408.9</v>
      </c>
      <c r="J21" s="39">
        <v>4</v>
      </c>
      <c r="K21" s="33" t="s">
        <v>46</v>
      </c>
      <c r="L21" s="28"/>
    </row>
    <row r="22" spans="1:12" ht="17.25" customHeight="1">
      <c r="A22" s="7" t="s">
        <v>45</v>
      </c>
      <c r="B22" s="48">
        <f t="shared" si="1"/>
        <v>818.8</v>
      </c>
      <c r="C22" s="44">
        <f t="shared" si="2"/>
        <v>4913.9000000000005</v>
      </c>
      <c r="D22" s="35">
        <v>9</v>
      </c>
      <c r="E22" s="45">
        <v>810.8</v>
      </c>
      <c r="F22" s="45">
        <v>4871.1000000000004</v>
      </c>
      <c r="G22" s="34">
        <v>8</v>
      </c>
      <c r="H22" s="45">
        <v>8</v>
      </c>
      <c r="I22" s="45">
        <v>42.8</v>
      </c>
      <c r="J22" s="39">
        <v>1</v>
      </c>
      <c r="K22" s="12" t="s">
        <v>44</v>
      </c>
      <c r="L22" s="28"/>
    </row>
    <row r="23" spans="1:12" ht="17.25" customHeight="1">
      <c r="A23" s="9" t="s">
        <v>10</v>
      </c>
      <c r="B23" s="49">
        <f t="shared" si="1"/>
        <v>771.6</v>
      </c>
      <c r="C23" s="50">
        <f t="shared" si="2"/>
        <v>5209</v>
      </c>
      <c r="D23" s="40">
        <v>10</v>
      </c>
      <c r="E23" s="46">
        <v>735.5</v>
      </c>
      <c r="F23" s="46">
        <v>4996.8</v>
      </c>
      <c r="G23" s="41">
        <v>7</v>
      </c>
      <c r="H23" s="46">
        <v>36.1</v>
      </c>
      <c r="I23" s="46">
        <v>212.2</v>
      </c>
      <c r="J23" s="42">
        <v>3</v>
      </c>
      <c r="K23" s="13" t="s">
        <v>22</v>
      </c>
      <c r="L23" s="28"/>
    </row>
    <row r="24" spans="1:12" ht="24" customHeight="1">
      <c r="A24" s="59" t="s">
        <v>41</v>
      </c>
      <c r="B24" s="60"/>
      <c r="C24" s="60"/>
      <c r="D24" s="60"/>
      <c r="E24" s="60"/>
      <c r="F24" s="61" t="s">
        <v>48</v>
      </c>
      <c r="G24" s="61"/>
      <c r="H24" s="61"/>
      <c r="I24" s="61"/>
      <c r="J24" s="61"/>
      <c r="K24" s="62"/>
    </row>
  </sheetData>
  <mergeCells count="12">
    <mergeCell ref="A5:A8"/>
    <mergeCell ref="K5:K8"/>
    <mergeCell ref="A1:K1"/>
    <mergeCell ref="A2:K2"/>
    <mergeCell ref="A24:E24"/>
    <mergeCell ref="F24:K24"/>
    <mergeCell ref="B5:D5"/>
    <mergeCell ref="B6:D6"/>
    <mergeCell ref="E5:G5"/>
    <mergeCell ref="E6:G6"/>
    <mergeCell ref="H5:J5"/>
    <mergeCell ref="H6:J6"/>
  </mergeCells>
  <printOptions horizontalCentered="1"/>
  <pageMargins left="0.39370078740157483" right="0.39370078740157483" top="0.78740157480314965" bottom="0.59055118110236227" header="0.39370078740157483" footer="0.39370078740157483"/>
  <pageSetup paperSize="9" orientation="landscape" r:id="rId1"/>
  <headerFooter>
    <oddHeader>&amp;L&amp;8PCBS: Olive Presses Survey,2017&amp;R&amp;1&amp;K00+000م&amp;8&amp;K01+000 PCBS: مسح معاصر الزيتون، 2017</oddHeader>
    <oddFooter>&amp;C&amp;"+,Regular"&amp;10 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rightToLeft="1" workbookViewId="0">
      <selection activeCell="H21" sqref="H21"/>
    </sheetView>
  </sheetViews>
  <sheetFormatPr defaultRowHeight="14.25"/>
  <cols>
    <col min="2" max="2" width="9.375" bestFit="1" customWidth="1"/>
  </cols>
  <sheetData>
    <row r="1" spans="1:3">
      <c r="A1" s="24">
        <f t="shared" ref="A1:B1" si="0">A2+A12</f>
        <v>25826.593000000001</v>
      </c>
      <c r="B1" s="25">
        <f t="shared" si="0"/>
        <v>108354.91000000002</v>
      </c>
      <c r="C1" s="28">
        <f>(A1/B1)*100</f>
        <v>23.83518476458519</v>
      </c>
    </row>
    <row r="2" spans="1:3">
      <c r="A2" s="26">
        <f t="shared" ref="A2:B2" si="1">SUM(A3:A11)</f>
        <v>22309.626</v>
      </c>
      <c r="B2" s="22">
        <f t="shared" si="1"/>
        <v>88332.299000000014</v>
      </c>
      <c r="C2" s="28">
        <f t="shared" ref="C2:C15" si="2">(A2/B2)*100</f>
        <v>25.256476116397693</v>
      </c>
    </row>
    <row r="3" spans="1:3">
      <c r="A3" s="18">
        <v>6645.6220000000021</v>
      </c>
      <c r="B3" s="19">
        <v>28708.367000000006</v>
      </c>
      <c r="C3" s="28">
        <f t="shared" si="2"/>
        <v>23.148728731244102</v>
      </c>
    </row>
    <row r="4" spans="1:3">
      <c r="A4" s="18">
        <v>2650.2119999999991</v>
      </c>
      <c r="B4" s="19">
        <v>11135.343000000001</v>
      </c>
      <c r="C4" s="28">
        <f t="shared" si="2"/>
        <v>23.800003286831835</v>
      </c>
    </row>
    <row r="5" spans="1:3">
      <c r="A5" s="18">
        <v>3286.3859999999986</v>
      </c>
      <c r="B5" s="19">
        <v>13249.400999999996</v>
      </c>
      <c r="C5" s="28">
        <f t="shared" si="2"/>
        <v>24.804034537108503</v>
      </c>
    </row>
    <row r="6" spans="1:3">
      <c r="A6" s="18">
        <v>1963.5320000000002</v>
      </c>
      <c r="B6" s="19">
        <v>7899.5689999999995</v>
      </c>
      <c r="C6" s="28">
        <f t="shared" si="2"/>
        <v>24.856191521334903</v>
      </c>
    </row>
    <row r="7" spans="1:3">
      <c r="A7" s="18">
        <v>2355.8450000000003</v>
      </c>
      <c r="B7" s="19">
        <v>8995.009</v>
      </c>
      <c r="C7" s="28">
        <f t="shared" si="2"/>
        <v>26.190579687024218</v>
      </c>
    </row>
    <row r="8" spans="1:3">
      <c r="A8" s="18">
        <v>2301.125</v>
      </c>
      <c r="B8" s="19">
        <v>8509.7280000000028</v>
      </c>
      <c r="C8" s="28">
        <f t="shared" si="2"/>
        <v>27.041111067239743</v>
      </c>
    </row>
    <row r="9" spans="1:3">
      <c r="A9" s="18">
        <v>323.64099999999996</v>
      </c>
      <c r="B9" s="19">
        <v>1236.1200000000001</v>
      </c>
      <c r="C9" s="28">
        <f t="shared" si="2"/>
        <v>26.182004983334945</v>
      </c>
    </row>
    <row r="10" spans="1:3">
      <c r="A10" s="18">
        <v>1596.6750000000002</v>
      </c>
      <c r="B10" s="19">
        <v>2688.3210000000004</v>
      </c>
      <c r="C10" s="28">
        <f t="shared" si="2"/>
        <v>59.393018914035935</v>
      </c>
    </row>
    <row r="11" spans="1:3">
      <c r="A11" s="18">
        <v>1186.5880000000002</v>
      </c>
      <c r="B11" s="19">
        <v>5910.4409999999998</v>
      </c>
      <c r="C11" s="28">
        <f t="shared" si="2"/>
        <v>20.076133066889597</v>
      </c>
    </row>
    <row r="12" spans="1:3">
      <c r="A12" s="27">
        <f t="shared" ref="A12:B12" si="3">SUM(A13:A15)</f>
        <v>3516.9670000000001</v>
      </c>
      <c r="B12" s="23">
        <f t="shared" si="3"/>
        <v>20022.611000000001</v>
      </c>
      <c r="C12" s="28">
        <f t="shared" si="2"/>
        <v>17.564976915348353</v>
      </c>
    </row>
    <row r="13" spans="1:3">
      <c r="A13" s="18">
        <v>773.32600000000002</v>
      </c>
      <c r="B13" s="19">
        <v>4317.6689999999999</v>
      </c>
      <c r="C13" s="28">
        <f t="shared" si="2"/>
        <v>17.910729145749709</v>
      </c>
    </row>
    <row r="14" spans="1:3">
      <c r="A14" s="18">
        <v>2051.4250000000002</v>
      </c>
      <c r="B14" s="19">
        <v>11598.75</v>
      </c>
      <c r="C14" s="28">
        <f t="shared" si="2"/>
        <v>17.686604159931029</v>
      </c>
    </row>
    <row r="15" spans="1:3">
      <c r="A15" s="20">
        <v>692.21600000000001</v>
      </c>
      <c r="B15" s="21">
        <v>4106.192</v>
      </c>
      <c r="C15" s="28">
        <f t="shared" si="2"/>
        <v>16.857857596527388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szidan</dc:creator>
  <cp:lastModifiedBy>Rhusein</cp:lastModifiedBy>
  <cp:lastPrinted>2018-01-30T12:10:09Z</cp:lastPrinted>
  <dcterms:created xsi:type="dcterms:W3CDTF">2011-12-19T08:22:47Z</dcterms:created>
  <dcterms:modified xsi:type="dcterms:W3CDTF">2018-03-20T07:03:29Z</dcterms:modified>
</cp:coreProperties>
</file>