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105" yWindow="-15" windowWidth="11940" windowHeight="10095" activeTab="1"/>
  </bookViews>
  <sheets>
    <sheet name="جدول 1" sheetId="3" r:id="rId1"/>
    <sheet name="جدول 2" sheetId="4" r:id="rId2"/>
    <sheet name="جدول 3" sheetId="5" r:id="rId3"/>
    <sheet name="جدول 4" sheetId="6" r:id="rId4"/>
    <sheet name="جدول 5" sheetId="8" r:id="rId5"/>
    <sheet name=" الأنشطة السياحية الأخرى " sheetId="9" r:id="rId6"/>
    <sheet name="Sheet1 (2)" sheetId="11" r:id="rId7"/>
  </sheets>
  <definedNames>
    <definedName name="_Hlk276237612" localSheetId="4">'جدول 5'!#REF!</definedName>
    <definedName name="OLE_LINK4" localSheetId="0">'جدول 1'!$A$1</definedName>
    <definedName name="_xlnm.Print_Area" localSheetId="0">'جدول 1'!$A$1:$I$15</definedName>
    <definedName name="_xlnm.Print_Area" localSheetId="1">'جدول 2'!$A$1:$H$13</definedName>
    <definedName name="_xlnm.Print_Area" localSheetId="2">'جدول 3'!$A$1:$I$17</definedName>
    <definedName name="_xlnm.Print_Area" localSheetId="3">'جدول 4'!$A$1:$F$16</definedName>
    <definedName name="_xlnm.Print_Area" localSheetId="4">'جدول 5'!$A$1:$G$10</definedName>
  </definedNames>
  <calcPr calcId="125725"/>
</workbook>
</file>

<file path=xl/calcChain.xml><?xml version="1.0" encoding="utf-8"?>
<calcChain xmlns="http://schemas.openxmlformats.org/spreadsheetml/2006/main">
  <c r="F9" i="8"/>
  <c r="F8"/>
  <c r="F7"/>
  <c r="B12" i="4"/>
  <c r="G14" i="3"/>
  <c r="H14"/>
  <c r="N4" i="11"/>
  <c r="R251"/>
  <c r="O44"/>
  <c r="P44"/>
  <c r="Q44"/>
  <c r="Q51" s="1"/>
  <c r="R44"/>
  <c r="R51" s="1"/>
  <c r="S44"/>
  <c r="T44"/>
  <c r="U44"/>
  <c r="U51" s="1"/>
  <c r="O45"/>
  <c r="P45"/>
  <c r="Q45"/>
  <c r="R45"/>
  <c r="S45"/>
  <c r="T45"/>
  <c r="U45"/>
  <c r="O46"/>
  <c r="P46"/>
  <c r="Q46"/>
  <c r="R46"/>
  <c r="S46"/>
  <c r="T46"/>
  <c r="U46"/>
  <c r="O47"/>
  <c r="P47"/>
  <c r="Q47"/>
  <c r="R47"/>
  <c r="S47"/>
  <c r="T47"/>
  <c r="U47"/>
  <c r="O48"/>
  <c r="P48"/>
  <c r="Q48"/>
  <c r="R48"/>
  <c r="S48"/>
  <c r="T48"/>
  <c r="U48"/>
  <c r="O49"/>
  <c r="P49"/>
  <c r="Q49"/>
  <c r="R49"/>
  <c r="S49"/>
  <c r="T49"/>
  <c r="U49"/>
  <c r="O50"/>
  <c r="P50"/>
  <c r="Q50"/>
  <c r="R50"/>
  <c r="S50"/>
  <c r="T50"/>
  <c r="U50"/>
  <c r="O51"/>
  <c r="P51"/>
  <c r="S51"/>
  <c r="T51"/>
  <c r="N45"/>
  <c r="N44"/>
  <c r="U324"/>
  <c r="O324"/>
  <c r="P324"/>
  <c r="Q324"/>
  <c r="Q331" s="1"/>
  <c r="R324"/>
  <c r="R331" s="1"/>
  <c r="S324"/>
  <c r="T324"/>
  <c r="U331"/>
  <c r="O325"/>
  <c r="P325"/>
  <c r="Q325"/>
  <c r="R325"/>
  <c r="S325"/>
  <c r="T325"/>
  <c r="U325"/>
  <c r="O326"/>
  <c r="P326"/>
  <c r="Q326"/>
  <c r="R326"/>
  <c r="S326"/>
  <c r="T326"/>
  <c r="U326"/>
  <c r="O327"/>
  <c r="P327"/>
  <c r="Q327"/>
  <c r="R327"/>
  <c r="S327"/>
  <c r="T327"/>
  <c r="U327"/>
  <c r="O328"/>
  <c r="P328"/>
  <c r="Q328"/>
  <c r="R328"/>
  <c r="S328"/>
  <c r="T328"/>
  <c r="U328"/>
  <c r="O329"/>
  <c r="P329"/>
  <c r="Q329"/>
  <c r="R329"/>
  <c r="S329"/>
  <c r="T329"/>
  <c r="U329"/>
  <c r="O330"/>
  <c r="P330"/>
  <c r="Q330"/>
  <c r="R330"/>
  <c r="S330"/>
  <c r="T330"/>
  <c r="U330"/>
  <c r="O331"/>
  <c r="P331"/>
  <c r="S331"/>
  <c r="T331"/>
  <c r="O284"/>
  <c r="P284"/>
  <c r="P291" s="1"/>
  <c r="Q284"/>
  <c r="O285"/>
  <c r="O291" s="1"/>
  <c r="P285"/>
  <c r="Q285"/>
  <c r="O286"/>
  <c r="P286"/>
  <c r="Q286"/>
  <c r="O287"/>
  <c r="P287"/>
  <c r="Q287"/>
  <c r="O288"/>
  <c r="P288"/>
  <c r="Q288"/>
  <c r="Q291" s="1"/>
  <c r="O289"/>
  <c r="P289"/>
  <c r="Q289"/>
  <c r="O290"/>
  <c r="P290"/>
  <c r="Q290"/>
  <c r="R244"/>
  <c r="R245"/>
  <c r="R246"/>
  <c r="R247"/>
  <c r="R248"/>
  <c r="R249"/>
  <c r="R250"/>
  <c r="O244"/>
  <c r="P244"/>
  <c r="P251" s="1"/>
  <c r="Q244"/>
  <c r="Q251" s="1"/>
  <c r="O245"/>
  <c r="P245"/>
  <c r="Q245"/>
  <c r="O246"/>
  <c r="P246"/>
  <c r="Q246"/>
  <c r="O247"/>
  <c r="P247"/>
  <c r="Q247"/>
  <c r="O248"/>
  <c r="P248"/>
  <c r="Q248"/>
  <c r="O249"/>
  <c r="P249"/>
  <c r="Q249"/>
  <c r="O250"/>
  <c r="P250"/>
  <c r="Q250"/>
  <c r="O251"/>
  <c r="O204"/>
  <c r="O205"/>
  <c r="O206"/>
  <c r="O207"/>
  <c r="O208"/>
  <c r="O209"/>
  <c r="O210"/>
  <c r="O211"/>
  <c r="Q164"/>
  <c r="Q171"/>
  <c r="O164"/>
  <c r="P164"/>
  <c r="O165"/>
  <c r="P165"/>
  <c r="Q165"/>
  <c r="O166"/>
  <c r="P166"/>
  <c r="Q166"/>
  <c r="O167"/>
  <c r="P167"/>
  <c r="Q167"/>
  <c r="O168"/>
  <c r="P168"/>
  <c r="Q168"/>
  <c r="O169"/>
  <c r="P169"/>
  <c r="Q169"/>
  <c r="O170"/>
  <c r="P170"/>
  <c r="Q170"/>
  <c r="O171"/>
  <c r="P171"/>
  <c r="O124"/>
  <c r="P124"/>
  <c r="O125"/>
  <c r="P125"/>
  <c r="O126"/>
  <c r="O131" s="1"/>
  <c r="P126"/>
  <c r="O127"/>
  <c r="P127"/>
  <c r="O128"/>
  <c r="P128"/>
  <c r="O129"/>
  <c r="P129"/>
  <c r="O130"/>
  <c r="P130"/>
  <c r="P131"/>
  <c r="O84"/>
  <c r="O91" s="1"/>
  <c r="P84"/>
  <c r="Q84"/>
  <c r="R84"/>
  <c r="O85"/>
  <c r="P85"/>
  <c r="Q85"/>
  <c r="R85"/>
  <c r="O86"/>
  <c r="P86"/>
  <c r="Q86"/>
  <c r="R86"/>
  <c r="O87"/>
  <c r="P87"/>
  <c r="Q87"/>
  <c r="R87"/>
  <c r="O88"/>
  <c r="P88"/>
  <c r="Q88"/>
  <c r="R88"/>
  <c r="R91" s="1"/>
  <c r="O89"/>
  <c r="P89"/>
  <c r="Q89"/>
  <c r="R89"/>
  <c r="O90"/>
  <c r="P90"/>
  <c r="Q90"/>
  <c r="R90"/>
  <c r="P91"/>
  <c r="Q91"/>
  <c r="N330"/>
  <c r="N329"/>
  <c r="N328"/>
  <c r="N327"/>
  <c r="N326"/>
  <c r="N325"/>
  <c r="N324"/>
  <c r="N331" s="1"/>
  <c r="N290"/>
  <c r="N289"/>
  <c r="N288"/>
  <c r="N287"/>
  <c r="N286"/>
  <c r="N285"/>
  <c r="N284"/>
  <c r="N291" s="1"/>
  <c r="N250"/>
  <c r="N249"/>
  <c r="N248"/>
  <c r="N247"/>
  <c r="N246"/>
  <c r="N245"/>
  <c r="N244"/>
  <c r="N251" s="1"/>
  <c r="N210"/>
  <c r="N209"/>
  <c r="N208"/>
  <c r="N207"/>
  <c r="N206"/>
  <c r="N205"/>
  <c r="N204"/>
  <c r="N211" s="1"/>
  <c r="N170"/>
  <c r="N169"/>
  <c r="N168"/>
  <c r="N167"/>
  <c r="N166"/>
  <c r="N165"/>
  <c r="N164"/>
  <c r="N171" s="1"/>
  <c r="N130"/>
  <c r="N129"/>
  <c r="N128"/>
  <c r="N127"/>
  <c r="N126"/>
  <c r="N125"/>
  <c r="N124"/>
  <c r="N131" s="1"/>
  <c r="N89"/>
  <c r="N84"/>
  <c r="N90"/>
  <c r="N88"/>
  <c r="N87"/>
  <c r="N86"/>
  <c r="N85"/>
  <c r="N91"/>
  <c r="N50"/>
  <c r="N49"/>
  <c r="N48"/>
  <c r="N47"/>
  <c r="N46"/>
  <c r="N51"/>
  <c r="O11"/>
  <c r="P11"/>
  <c r="Q11"/>
  <c r="R11"/>
  <c r="S11"/>
  <c r="T11"/>
  <c r="U11"/>
  <c r="N11"/>
  <c r="O5"/>
  <c r="P5"/>
  <c r="Q5"/>
  <c r="R5"/>
  <c r="S5"/>
  <c r="T5"/>
  <c r="U5"/>
  <c r="O6"/>
  <c r="P6"/>
  <c r="Q6"/>
  <c r="R6"/>
  <c r="S6"/>
  <c r="T6"/>
  <c r="U6"/>
  <c r="O7"/>
  <c r="P7"/>
  <c r="Q7"/>
  <c r="R7"/>
  <c r="S7"/>
  <c r="T7"/>
  <c r="U7"/>
  <c r="O8"/>
  <c r="P8"/>
  <c r="Q8"/>
  <c r="R8"/>
  <c r="S8"/>
  <c r="T8"/>
  <c r="U8"/>
  <c r="O9"/>
  <c r="P9"/>
  <c r="Q9"/>
  <c r="R9"/>
  <c r="S9"/>
  <c r="T9"/>
  <c r="U9"/>
  <c r="O10"/>
  <c r="P10"/>
  <c r="Q10"/>
  <c r="R10"/>
  <c r="S10"/>
  <c r="T10"/>
  <c r="U10"/>
  <c r="N10"/>
  <c r="N9"/>
  <c r="N8"/>
  <c r="N7"/>
  <c r="N6"/>
  <c r="N5"/>
  <c r="R4"/>
  <c r="S4"/>
  <c r="T4"/>
  <c r="U4"/>
  <c r="Q4"/>
  <c r="O4"/>
  <c r="P4"/>
  <c r="C10" i="8"/>
  <c r="E10"/>
  <c r="D10"/>
  <c r="B10"/>
  <c r="F10" l="1"/>
</calcChain>
</file>

<file path=xl/sharedStrings.xml><?xml version="1.0" encoding="utf-8"?>
<sst xmlns="http://schemas.openxmlformats.org/spreadsheetml/2006/main" count="911" uniqueCount="326">
  <si>
    <t xml:space="preserve"> لأنشطة السياحة Table 1</t>
  </si>
  <si>
    <t xml:space="preserve"> </t>
  </si>
  <si>
    <t>Number_Enterprise</t>
  </si>
  <si>
    <t>Number_of_EmployedPersons</t>
  </si>
  <si>
    <t>Compensation_of_Employees</t>
  </si>
  <si>
    <t>Output</t>
  </si>
  <si>
    <t>Intermediate_Consumption</t>
  </si>
  <si>
    <t>V_Added</t>
  </si>
  <si>
    <t>GFCF</t>
  </si>
  <si>
    <t>Sum</t>
  </si>
  <si>
    <t>Total</t>
  </si>
  <si>
    <t>Table 2</t>
  </si>
  <si>
    <t>العاملون بأجر</t>
  </si>
  <si>
    <t>العاملون بدون أجر</t>
  </si>
  <si>
    <t>مجموع التعويضات</t>
  </si>
  <si>
    <t>الرواتب والاجور</t>
  </si>
  <si>
    <t>المزايا العينية</t>
  </si>
  <si>
    <t>المزايا الاجتماعية</t>
  </si>
  <si>
    <t>مزايا اجتماعية أخرى</t>
  </si>
  <si>
    <t>Table 3</t>
  </si>
  <si>
    <t>الخامات</t>
  </si>
  <si>
    <t>الوقود والمحروقات</t>
  </si>
  <si>
    <t>الكهرباء</t>
  </si>
  <si>
    <t>الماء</t>
  </si>
  <si>
    <t>أخرى</t>
  </si>
  <si>
    <t>Table 4</t>
  </si>
  <si>
    <t>استئجار معدات وأبنية</t>
  </si>
  <si>
    <t>خدمات صناعية</t>
  </si>
  <si>
    <t>خدمات غير صناعية</t>
  </si>
  <si>
    <t>Table 5</t>
  </si>
  <si>
    <t>رسوم جمركية</t>
  </si>
  <si>
    <t>ضريبة القيمة المضافة</t>
  </si>
  <si>
    <t>ضرائب أخرى</t>
  </si>
  <si>
    <t>الاعانات على الانتاج</t>
  </si>
  <si>
    <t>Table 6</t>
  </si>
  <si>
    <t>الانتاج من الانشاءات</t>
  </si>
  <si>
    <t>مجموع الانتاج الصناعي</t>
  </si>
  <si>
    <t>المبيعات</t>
  </si>
  <si>
    <t>Table 7</t>
  </si>
  <si>
    <t>المشتريات</t>
  </si>
  <si>
    <t>التالف والمفقود</t>
  </si>
  <si>
    <t>التغير في المخزون</t>
  </si>
  <si>
    <t>الهامش التجاري</t>
  </si>
  <si>
    <t>Table 8</t>
  </si>
  <si>
    <t>ايراد الخدمات</t>
  </si>
  <si>
    <t>ايراد النقل</t>
  </si>
  <si>
    <t>ايراد الاتصالات</t>
  </si>
  <si>
    <t>ايرادات أخرى</t>
  </si>
  <si>
    <t>Table 9</t>
  </si>
  <si>
    <t>القيمة السوقية بداية العام</t>
  </si>
  <si>
    <t>الاصول المشتراة</t>
  </si>
  <si>
    <t>الاضافات والتحسينات</t>
  </si>
  <si>
    <t>اصول من انتاج المؤسسة</t>
  </si>
  <si>
    <t>الاصول المباعة</t>
  </si>
  <si>
    <t>الاهتلاك</t>
  </si>
  <si>
    <t>القيمة السوقية نهاية العام</t>
  </si>
  <si>
    <t xml:space="preserve">جدول عدد الرحلات السياحية المنفذة داخل فلسطين </t>
  </si>
  <si>
    <t>عدد الرحلات</t>
  </si>
  <si>
    <t>عدد المشاركين المقيمون</t>
  </si>
  <si>
    <t>عدد المشاركين الغير مقيمين</t>
  </si>
  <si>
    <t>مدة الرحلات</t>
  </si>
  <si>
    <t xml:space="preserve">جدول عدد الرحلات السياحية المنفذة خارج فلسطين(اسرائيل) </t>
  </si>
  <si>
    <t xml:space="preserve">جدول عدد الرحلات السياحية المنفذة خارج فلسطين(باقي الدول) </t>
  </si>
  <si>
    <r>
      <t>(القيمة بالألف دولار أمريكي)</t>
    </r>
    <r>
      <rPr>
        <sz val="9"/>
        <color theme="1"/>
        <rFont val="Times New Roman"/>
        <family val="1"/>
      </rPr>
      <t xml:space="preserve">     </t>
    </r>
  </si>
  <si>
    <t xml:space="preserve">    (Value in USD 1000)</t>
  </si>
  <si>
    <t>النشاط السياحي</t>
  </si>
  <si>
    <t>عدد المؤسسات</t>
  </si>
  <si>
    <t xml:space="preserve">عدد العاملين  No. of Employed Persons </t>
  </si>
  <si>
    <t>تعويضات العاملين</t>
  </si>
  <si>
    <t>الإنتاج</t>
  </si>
  <si>
    <t>الاستهلاك الوسيط</t>
  </si>
  <si>
    <t>إجمالي القيمة المضافة</t>
  </si>
  <si>
    <t>Tourism Activity</t>
  </si>
  <si>
    <t>No. of Enterprises</t>
  </si>
  <si>
    <t>اناث  Female</t>
  </si>
  <si>
    <t>Compensation of Employees</t>
  </si>
  <si>
    <t>Intermediate Consumption</t>
  </si>
  <si>
    <t>Gross Value Added</t>
  </si>
  <si>
    <t xml:space="preserve">أنشطة الإقامة </t>
  </si>
  <si>
    <t>Accommodation activities</t>
  </si>
  <si>
    <t>المجموع</t>
  </si>
  <si>
    <t xml:space="preserve"> (Value in USD 1000)</t>
  </si>
  <si>
    <r>
      <t>No. of</t>
    </r>
    <r>
      <rPr>
        <sz val="9"/>
        <color theme="1"/>
        <rFont val="Arial"/>
        <family val="2"/>
      </rPr>
      <t xml:space="preserve"> </t>
    </r>
    <r>
      <rPr>
        <b/>
        <sz val="9"/>
        <color theme="1"/>
        <rFont val="Arial"/>
        <family val="2"/>
      </rPr>
      <t xml:space="preserve">Employed Persons </t>
    </r>
  </si>
  <si>
    <t>Unpaid  Employment</t>
  </si>
  <si>
    <t>Paid Employees</t>
  </si>
  <si>
    <t>Compensation of Paid Employees</t>
  </si>
  <si>
    <t xml:space="preserve">Compensations
 of employees </t>
  </si>
  <si>
    <t>Payments in
 kind &amp; Other</t>
  </si>
  <si>
    <t xml:space="preserve">(القيمة بالألف دولار أمريكي ) </t>
  </si>
  <si>
    <t xml:space="preserve">  مستلزمات الإنتاج</t>
  </si>
  <si>
    <t xml:space="preserve">Production Input   </t>
  </si>
  <si>
    <t>خامات ومواد أولية</t>
  </si>
  <si>
    <t>وقود ومحروقات وزيوت</t>
  </si>
  <si>
    <t xml:space="preserve">الكهرباء </t>
  </si>
  <si>
    <t>Raw Materials</t>
  </si>
  <si>
    <t>Fuel &amp; Oil</t>
  </si>
  <si>
    <t xml:space="preserve">Electricity </t>
  </si>
  <si>
    <t>Water</t>
  </si>
  <si>
    <t>Others</t>
  </si>
  <si>
    <t>لايوجد :(-)</t>
  </si>
  <si>
    <t>(-): Nill</t>
  </si>
  <si>
    <t xml:space="preserve">مصروفات الإنتاج  </t>
  </si>
  <si>
    <t xml:space="preserve"> Products Expenditures</t>
  </si>
  <si>
    <t>إيجارات أبنية ومعدات</t>
  </si>
  <si>
    <t>Rent of Building and Machines</t>
  </si>
  <si>
    <t>Industrial Services</t>
  </si>
  <si>
    <t>Non-Industrial Services</t>
  </si>
  <si>
    <t>جهة الرحلة</t>
  </si>
  <si>
    <t>مدة الرحلات (يوم)</t>
  </si>
  <si>
    <r>
      <t xml:space="preserve">عدد المشاركين                    </t>
    </r>
    <r>
      <rPr>
        <b/>
        <sz val="9"/>
        <color theme="1"/>
        <rFont val="Arial"/>
        <family val="2"/>
      </rPr>
      <t>No. of Passengers</t>
    </r>
  </si>
  <si>
    <t>Destination</t>
  </si>
  <si>
    <t xml:space="preserve">No. of Trips           </t>
  </si>
  <si>
    <t>Period of 
Trips (Day)</t>
  </si>
  <si>
    <t>مقيمين</t>
  </si>
  <si>
    <t>غير مقيمين</t>
  </si>
  <si>
    <t>Residents</t>
  </si>
  <si>
    <t>Non- Residents</t>
  </si>
  <si>
    <t>فلسطين</t>
  </si>
  <si>
    <t xml:space="preserve"> Palestine </t>
  </si>
  <si>
    <t xml:space="preserve">اسرائيل </t>
  </si>
  <si>
    <t xml:space="preserve"> Israel</t>
  </si>
  <si>
    <t xml:space="preserve">باقي الدول </t>
  </si>
  <si>
    <t>Other Countries</t>
  </si>
  <si>
    <t xml:space="preserve">المجموع </t>
  </si>
  <si>
    <t>انشطة سياحية أخرى</t>
  </si>
  <si>
    <t>Other tourism activities</t>
  </si>
  <si>
    <t xml:space="preserve"> تأجير المعدات الترفيهية والرياضية</t>
  </si>
  <si>
    <t>Renting  of recreational and sports equipment</t>
  </si>
  <si>
    <t xml:space="preserve">تقديم خدمات  مساعدة للزوار </t>
  </si>
  <si>
    <t>Provision of visitor assistance services</t>
  </si>
  <si>
    <t>انشطة تشغيل المتاحف بجميع أنواعها</t>
  </si>
  <si>
    <t>Operation of museums of all kinds</t>
  </si>
  <si>
    <t>نشاط تشغيل حدائق النباتات</t>
  </si>
  <si>
    <t>Operation of botanical gardens activity</t>
  </si>
  <si>
    <t>نشاط تشغيل حدائق الحيوان</t>
  </si>
  <si>
    <t>Operation of  zoological gardens activity</t>
  </si>
  <si>
    <t xml:space="preserve">ادارة المرافق الرياضية الداخلية والخارجية </t>
  </si>
  <si>
    <t xml:space="preserve">Operation of facilities for indoor or outdoor sports events </t>
  </si>
  <si>
    <t>Restaurants and Beverage serving activities</t>
  </si>
  <si>
    <t>صناعة وبيع منتجات الحرف اليدوية والهدايا التذكارية</t>
  </si>
  <si>
    <t xml:space="preserve">الانشطة الابداعية والفنون وانشطة الترفيه الاخرى </t>
  </si>
  <si>
    <t>نقل ركاب منتظم بالباصات لمسافات طويلة وتأجير السيارات</t>
  </si>
  <si>
    <t>أنشطة وكالات السفر وتنظيم الجولات السياحية وانشطة تنظيم رحلات الحج والعمرة</t>
  </si>
  <si>
    <t>Manufacture and sale of handicrafts and souvenirs</t>
  </si>
  <si>
    <t xml:space="preserve">Creative, arts, other amusement and recreation and entertainment activities </t>
  </si>
  <si>
    <t xml:space="preserve">Passenger road transport by scheduled long-distance bus &amp; Renting cars </t>
  </si>
  <si>
    <t>Travel agency activities, Tour operator &amp; Hajj and Umrah operator activities</t>
  </si>
  <si>
    <t>أنشطة المطاعم و تقديم المشروبات</t>
  </si>
  <si>
    <t>انشطة سياحية أخرى **</t>
  </si>
  <si>
    <t>ذكور        Male</t>
  </si>
  <si>
    <t>Table 2: Number of Employed Persons and Compensation and Payments in  kind and Other in the Tourism Enterprises 
in Palestine by Tourism Activity, 2017</t>
  </si>
  <si>
    <r>
      <t xml:space="preserve">جدول </t>
    </r>
    <r>
      <rPr>
        <b/>
        <sz val="12"/>
        <color theme="1"/>
        <rFont val="Arial"/>
        <family val="2"/>
      </rPr>
      <t>4</t>
    </r>
    <r>
      <rPr>
        <b/>
        <sz val="11"/>
        <color theme="1"/>
        <rFont val="Simplified Arabic"/>
        <family val="1"/>
      </rPr>
      <t>: مصروفات الإنتاج في المؤسسات السياحية في فلسطين حسب النشاط السياحي، 2017</t>
    </r>
  </si>
  <si>
    <r>
      <t xml:space="preserve">Table </t>
    </r>
    <r>
      <rPr>
        <b/>
        <sz val="12"/>
        <color theme="1"/>
        <rFont val="Arial"/>
        <family val="2"/>
        <scheme val="minor"/>
      </rPr>
      <t>4</t>
    </r>
    <r>
      <rPr>
        <b/>
        <sz val="11"/>
        <color theme="1"/>
        <rFont val="Arial"/>
        <family val="2"/>
        <scheme val="minor"/>
      </rPr>
      <t>: Products Expenditures in the Tourism Enterprises in Palestine by Tourism Activity, 2017</t>
    </r>
  </si>
  <si>
    <r>
      <t>جدول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Arial"/>
        <family val="2"/>
        <scheme val="minor"/>
      </rPr>
      <t>1</t>
    </r>
    <r>
      <rPr>
        <b/>
        <sz val="11"/>
        <color theme="1"/>
        <rFont val="Simplified Arabic"/>
        <family val="1"/>
      </rPr>
      <t xml:space="preserve">: </t>
    </r>
    <r>
      <rPr>
        <b/>
        <sz val="11"/>
        <color theme="1"/>
        <rFont val="Arial"/>
        <family val="2"/>
        <scheme val="minor"/>
      </rPr>
      <t>عدد المؤسسات والعاملين</t>
    </r>
    <r>
      <rPr>
        <b/>
        <sz val="11"/>
        <color theme="1"/>
        <rFont val="Simplified Arabic"/>
        <family val="1"/>
      </rPr>
      <t xml:space="preserve"> وأهم المؤشرات الاقتصادية للمؤسسات السياحية في فلسطين حسب النشاط السياحي، 2017</t>
    </r>
  </si>
  <si>
    <t xml:space="preserve">Table 1: Number of Enterprises, Employed Persons and Main Economic Indicators for the Tourism Enterprises in
 Palestine by Tourism Activity, 2017 </t>
  </si>
  <si>
    <r>
      <t xml:space="preserve">جدول </t>
    </r>
    <r>
      <rPr>
        <b/>
        <sz val="12"/>
        <color theme="1"/>
        <rFont val="Arial"/>
        <family val="2"/>
      </rPr>
      <t>3</t>
    </r>
    <r>
      <rPr>
        <b/>
        <sz val="11"/>
        <color theme="1"/>
        <rFont val="Simplified Arabic"/>
        <family val="1"/>
      </rPr>
      <t>: مستلزمات الإنتاج السلعية المستخدمة في المؤسسات السياحية في فلسطين حسب النشاط السياحي، 2017</t>
    </r>
  </si>
  <si>
    <r>
      <t xml:space="preserve">Table </t>
    </r>
    <r>
      <rPr>
        <b/>
        <sz val="12"/>
        <color theme="1"/>
        <rFont val="Arial"/>
        <family val="2"/>
      </rPr>
      <t>3</t>
    </r>
    <r>
      <rPr>
        <b/>
        <sz val="11"/>
        <color theme="1"/>
        <rFont val="Arial"/>
        <family val="2"/>
      </rPr>
      <t>: Production Inputs of Goods used in the Tourism Enterprises in Palestine by Tourism Activity, 2017</t>
    </r>
  </si>
  <si>
    <r>
      <t xml:space="preserve">جدول </t>
    </r>
    <r>
      <rPr>
        <b/>
        <sz val="12"/>
        <color theme="1"/>
        <rFont val="Arial"/>
        <family val="2"/>
      </rPr>
      <t>5</t>
    </r>
    <r>
      <rPr>
        <b/>
        <sz val="11"/>
        <color theme="1"/>
        <rFont val="Simplified Arabic"/>
        <family val="1"/>
      </rPr>
      <t>:</t>
    </r>
    <r>
      <rPr>
        <b/>
        <sz val="11"/>
        <color theme="1"/>
        <rFont val="Times New Roman"/>
        <family val="1"/>
      </rPr>
      <t xml:space="preserve"> </t>
    </r>
    <r>
      <rPr>
        <b/>
        <sz val="11"/>
        <color theme="1"/>
        <rFont val="Simplified Arabic"/>
        <family val="1"/>
      </rPr>
      <t>عدد الرحلات السياحية المنفذة في فلسطين حسب جهة الرحلة، 2017</t>
    </r>
  </si>
  <si>
    <t>Table 5: Number of Tourism Trips in Palestine by Destination, 2017</t>
  </si>
  <si>
    <t>LS2_88</t>
  </si>
  <si>
    <t>LS3_88</t>
  </si>
  <si>
    <t>صناعة  التحف الخشبية</t>
  </si>
  <si>
    <t>16292</t>
  </si>
  <si>
    <t>بيع الهدايا التذكارية ومنتجات الحرف اليدوية  بالتجزئة</t>
  </si>
  <si>
    <t>47736</t>
  </si>
  <si>
    <t>نقل الركاب المنتظم بالباصات لمسافات طويلة</t>
  </si>
  <si>
    <t>49221</t>
  </si>
  <si>
    <t>أنواع النقل البرى الأخرى للركاب</t>
  </si>
  <si>
    <t>49223</t>
  </si>
  <si>
    <t xml:space="preserve">أنشطة الإقامة قصيرة المدى (الفنادق والموتيلات)  </t>
  </si>
  <si>
    <t>55101</t>
  </si>
  <si>
    <t xml:space="preserve">أنشطة الإقامة قصيرة المدى الاخرى </t>
  </si>
  <si>
    <t>55102</t>
  </si>
  <si>
    <t>مرافق الإقامه الآخرى</t>
  </si>
  <si>
    <t>55900</t>
  </si>
  <si>
    <t xml:space="preserve">أنشطه المطاعم </t>
  </si>
  <si>
    <t>56101</t>
  </si>
  <si>
    <t>تقديم  الطعام للمناسبات</t>
  </si>
  <si>
    <t>56210</t>
  </si>
  <si>
    <t>تشغيل المقاصف والكافيتريات على أساس عقد في المصانع والمكاتب والمستشفيات والمدارس</t>
  </si>
  <si>
    <t>56293</t>
  </si>
  <si>
    <t>نشاط المقاهي</t>
  </si>
  <si>
    <t>56301</t>
  </si>
  <si>
    <t xml:space="preserve">نشاط محلات بيع العصائر والمشروبات المرطبة </t>
  </si>
  <si>
    <t>56303</t>
  </si>
  <si>
    <t>نشاط بائعو المشروبات المتنقلون</t>
  </si>
  <si>
    <t>56304</t>
  </si>
  <si>
    <t>تأجير سيارات الركوب بدون سائق</t>
  </si>
  <si>
    <t>77101</t>
  </si>
  <si>
    <t>تأجير المعدات الترفيهية والرياضية</t>
  </si>
  <si>
    <t>77210</t>
  </si>
  <si>
    <t>أنشطة وكالات السفر</t>
  </si>
  <si>
    <t>79110</t>
  </si>
  <si>
    <t>أنشطة تنظيم الجولات السياحية</t>
  </si>
  <si>
    <t>79121</t>
  </si>
  <si>
    <t>انشطة تنظيم رحلات الحج والعمرة</t>
  </si>
  <si>
    <t>79122</t>
  </si>
  <si>
    <t xml:space="preserve"> تقديم الخدمات  الاخرى المتصلة بالسفر</t>
  </si>
  <si>
    <t>79903</t>
  </si>
  <si>
    <t xml:space="preserve"> انتاج العروض المسرحية الحية (مسرحيات، وموسيقى، ورقص ...الخ) وغيرها من اعمال الانتاج المسرحي</t>
  </si>
  <si>
    <t>90001</t>
  </si>
  <si>
    <t>انشطة فرق فنون الرقص  والغناء الشعبي</t>
  </si>
  <si>
    <t>90002</t>
  </si>
  <si>
    <t xml:space="preserve"> تشغيل قاعات العرض الموسيقي او المسرحي وغيرها من المرافق الفنية</t>
  </si>
  <si>
    <t>90003</t>
  </si>
  <si>
    <t xml:space="preserve"> انشطة النحاتين والرسامين  وفناني الحفر والكلاشيهات ..الخ</t>
  </si>
  <si>
    <t>90004</t>
  </si>
  <si>
    <t>ترميم الاعمال الفنية مثل اللوحات</t>
  </si>
  <si>
    <t>90007</t>
  </si>
  <si>
    <t>انشطة  تشغيل المتاحف بجميع انواعها</t>
  </si>
  <si>
    <t>91021</t>
  </si>
  <si>
    <t xml:space="preserve">نشاط  تشغيل حدائق النباتات </t>
  </si>
  <si>
    <t>91031</t>
  </si>
  <si>
    <t>نشاط  تشغيل حدائق الحيوان</t>
  </si>
  <si>
    <t>91032</t>
  </si>
  <si>
    <t>تشغيل المحميات الطبيعية  والحياة البرية</t>
  </si>
  <si>
    <t>91033</t>
  </si>
  <si>
    <t xml:space="preserve"> ادارة المرافق الرياضية الداخلية والخارجية</t>
  </si>
  <si>
    <t>93111</t>
  </si>
  <si>
    <t>انشطة رياضية أخرى</t>
  </si>
  <si>
    <t>93190</t>
  </si>
  <si>
    <t>انشطة مدن التسلية والملاهي والالعاب</t>
  </si>
  <si>
    <t>93210</t>
  </si>
  <si>
    <t>انشطة المتنزهات الترفيهية والشواطىء</t>
  </si>
  <si>
    <t>93291</t>
  </si>
  <si>
    <t>تشغيل قاعات الرقص والافراح</t>
  </si>
  <si>
    <t>93293</t>
  </si>
  <si>
    <t xml:space="preserve"> تشغيل الالعاب التي تعمل بالعملة</t>
  </si>
  <si>
    <t>93294</t>
  </si>
  <si>
    <t>انشطة أخرى للترفيه والتسلية غير مصنفة في موقع آخر</t>
  </si>
  <si>
    <t>93295</t>
  </si>
  <si>
    <t>Q3</t>
  </si>
  <si>
    <t>جدول  10 : للاصل الاراضي</t>
  </si>
  <si>
    <t>القيمة السوقية بداية العام  للاراضي</t>
  </si>
  <si>
    <t>الاصول المشتراة للاراضي</t>
  </si>
  <si>
    <t>الاضافات والتحسينات للاراضي</t>
  </si>
  <si>
    <t>اصول من انتاج المؤسسة للاراضي</t>
  </si>
  <si>
    <t>الاصول المباعة للاراضي</t>
  </si>
  <si>
    <t>التالف والمفقود للاراضي</t>
  </si>
  <si>
    <t>الاهتلاك للاراضي</t>
  </si>
  <si>
    <t>القيمة السوقية نهاية العام للاراضي</t>
  </si>
  <si>
    <t>جدول  10 : للاصل ابنية سكنية</t>
  </si>
  <si>
    <t>القيمة السوقية بداية العام للابنية السكنية</t>
  </si>
  <si>
    <t>الاصول المشتراة للابنية السكنية</t>
  </si>
  <si>
    <t>الاضافات والتحسينات للابنية السكنية</t>
  </si>
  <si>
    <t>اصول من انتاج المؤسسة للابنية السكنية</t>
  </si>
  <si>
    <t>الاصول المباعة للابنية السكنية</t>
  </si>
  <si>
    <t>التالف والمفقود للابنية السكنية</t>
  </si>
  <si>
    <t>الاهتلاك للابنية السكنية</t>
  </si>
  <si>
    <t>القيمة السوقية نهاية العام للابنية السكنية</t>
  </si>
  <si>
    <t>جدول  10 : للاصل ابنية غير سكنية</t>
  </si>
  <si>
    <t>القيمة السوقية بداية العام للابنية غير السكنية</t>
  </si>
  <si>
    <t>الاصول المشتراة للابنية غير السكنية</t>
  </si>
  <si>
    <t>الاضافات والتحسينات للابنية غير السكنية</t>
  </si>
  <si>
    <t>اصول من انتاج المؤسسة للابنية غير السكنية</t>
  </si>
  <si>
    <t>الاصول المباعة للابنية غير السكنية</t>
  </si>
  <si>
    <t>التالف والمفقود للابنية غير السكنية</t>
  </si>
  <si>
    <t>الاهتلاك للابنية غير السكنية</t>
  </si>
  <si>
    <t>القيمة السوقية نهاية العام للابنية غير السكنية</t>
  </si>
  <si>
    <t>جدول  10 : للاصل معدات نقل</t>
  </si>
  <si>
    <t>القيمة السوقية بداية العام لمعدات النقل</t>
  </si>
  <si>
    <t>الاصول المشتراة لمعدات النقل</t>
  </si>
  <si>
    <t>الاضافات والتحسينات لمعدات النقل</t>
  </si>
  <si>
    <t>اصول من انتاج المؤسسة لمعدات النقل</t>
  </si>
  <si>
    <t>الاصول المباعة لمعدات النقل</t>
  </si>
  <si>
    <t>التالف والمفقود لمعدات النقل</t>
  </si>
  <si>
    <t>الاهتلاك لمعدات النقل</t>
  </si>
  <si>
    <t>القيمة السوقية نهاية العام لمعدات النقل</t>
  </si>
  <si>
    <t>جدول  10 : للاصل أجهزة</t>
  </si>
  <si>
    <t>القيمة السوقية بداية العام للاجهزة</t>
  </si>
  <si>
    <t>الاصول المشتراة للاجهزة</t>
  </si>
  <si>
    <t>الاضافات والتحسينات للاجهزة</t>
  </si>
  <si>
    <t>اصول من انتاج المؤسسة للاجهزة</t>
  </si>
  <si>
    <t>الاصول المباعة للاجهزة</t>
  </si>
  <si>
    <t>التالف والمفقود للاجهزة</t>
  </si>
  <si>
    <t>الاهتلاك للاجهزة</t>
  </si>
  <si>
    <t>القيمة السوقية نهاية العام للاجهزة</t>
  </si>
  <si>
    <t>جدول  10 : للاصل معدات أخرى</t>
  </si>
  <si>
    <t>القيمة السوقية بداية العام للمعدات الاخرى</t>
  </si>
  <si>
    <t>الاصول المشتراة للمعدات الاخرى</t>
  </si>
  <si>
    <t>الاضافات والتحسينات للمعدات الاخرى</t>
  </si>
  <si>
    <t>اصول من انتاج المؤسسة للمعدات الاخرى</t>
  </si>
  <si>
    <t>الاصول المباعة للمعدات الاخرى</t>
  </si>
  <si>
    <t>التالف والمفقود للمعدات الاخرى</t>
  </si>
  <si>
    <t>الاهتلاك للمعدات الاخرى</t>
  </si>
  <si>
    <t>القيمة السوقية نهاية العام للمعدات الاخرى</t>
  </si>
  <si>
    <t>جدول  10 : للاصل اثاث ومفروشات</t>
  </si>
  <si>
    <t>القيمة السوقية بداية العام للاثاث</t>
  </si>
  <si>
    <t>الاصول المشتراة للاثاث</t>
  </si>
  <si>
    <t>الاضافات والتحسينات للاثاث</t>
  </si>
  <si>
    <t>اصول من انتاج المؤسسة للاثاث</t>
  </si>
  <si>
    <t>الاصول المباعة للاثاث</t>
  </si>
  <si>
    <t>التالف والمفقود للاثاث</t>
  </si>
  <si>
    <t>الاهتلاك للاثاث</t>
  </si>
  <si>
    <t>القيمة السوقية نهاية العام للاثاث</t>
  </si>
  <si>
    <t>جدول  10 : للاصل سيارات نقل ركاب</t>
  </si>
  <si>
    <t>القيمة السوقية بداية العام لسيارات نقل الركاب</t>
  </si>
  <si>
    <t>الاصول المشتراة لسيارات نقل الركاب</t>
  </si>
  <si>
    <t>الاضافات والتحسينات لسيارات نقل الركاب</t>
  </si>
  <si>
    <t>اصول من انتاج المؤسسة لسيارات نقل الركاب</t>
  </si>
  <si>
    <t>الاصول المباعة لسيارات نقل الركاب</t>
  </si>
  <si>
    <t>التالف والمفقود لسيارات نقل الركاب</t>
  </si>
  <si>
    <t>الاهتلاك لسيارات نقل الركاب</t>
  </si>
  <si>
    <t>القيمة السوقية نهاية العام لسيارات نقل الركاب</t>
  </si>
  <si>
    <t>جدول  10 : للاصل سيارات نقل بضائع</t>
  </si>
  <si>
    <t>القيمة السوقية بداية العام لسيارات نقل البضائع</t>
  </si>
  <si>
    <t>الاصول المشتراة لسيارات نقل البضائع</t>
  </si>
  <si>
    <t>الاضافات والتحسينات لسيارات نقل البضائع</t>
  </si>
  <si>
    <t>اصول من انتاج المؤسسة لسيارات نقل البضائع</t>
  </si>
  <si>
    <t>الاصول المباعة لسيارات نقل البضائع</t>
  </si>
  <si>
    <t>التالف والمفقود لسيارات نقل البضائع</t>
  </si>
  <si>
    <t>الاهتلاك لسيارات نقل البضائع</t>
  </si>
  <si>
    <t>القيمة السوقية نهاية العام لسيارات نقل البضائع</t>
  </si>
  <si>
    <t>جدول  10 : للاصل أخرى</t>
  </si>
  <si>
    <t>القيمة السوقية بداية العام للاصول الاخرى</t>
  </si>
  <si>
    <t>الاصول المشتراة للاصول الاخرى</t>
  </si>
  <si>
    <t>الاضافات والتحسينات للاصول الاخرى</t>
  </si>
  <si>
    <t>اصول من انتاج المؤسسة للاصول الاخرى</t>
  </si>
  <si>
    <t>الاصول المباعة للاصول الاخرى</t>
  </si>
  <si>
    <t>التالف والمفقود للاصول الاخرى</t>
  </si>
  <si>
    <t>الاهتلاك للاصول الاخرى</t>
  </si>
  <si>
    <t>القيمة السوقية نهاية العام للاصول الاخرى</t>
  </si>
  <si>
    <t>* تشمل الأنشطة في الرابط الآتي:</t>
  </si>
  <si>
    <t>*Include the activities in the link:</t>
  </si>
  <si>
    <t>انشطة سياحية أخرى *</t>
  </si>
  <si>
    <t>Other tourism activities*</t>
  </si>
</sst>
</file>

<file path=xl/styles.xml><?xml version="1.0" encoding="utf-8"?>
<styleSheet xmlns="http://schemas.openxmlformats.org/spreadsheetml/2006/main">
  <numFmts count="10">
    <numFmt numFmtId="43" formatCode="_ * #,##0.00_ ;_ * \-#,##0.00_ ;_ * &quot;-&quot;??_ ;_ @_ "/>
    <numFmt numFmtId="164" formatCode="_-* #,##0.00_-;_-* #,##0.00\-;_-* &quot;-&quot;??_-;_-@_-"/>
    <numFmt numFmtId="165" formatCode="####.00"/>
    <numFmt numFmtId="166" formatCode="###0"/>
    <numFmt numFmtId="167" formatCode="_-* #,##0_-;_-* #,##0\-;_-* &quot;-&quot;??_-;_-@_-"/>
    <numFmt numFmtId="168" formatCode="_-* #,##0.0_-;_-* #,##0.0\-;_-* &quot;-&quot;??_-;_-@_-"/>
    <numFmt numFmtId="169" formatCode="_(* #,##0.0_);_(* \(#,##0.0\);_(* &quot;-&quot;??_);_(@_)"/>
    <numFmt numFmtId="170" formatCode="#,##0_ ;\-#,##0\ "/>
    <numFmt numFmtId="171" formatCode="_ * #,##0.0_ ;_ * \-#,##0.0_ ;_ * &quot;-&quot;??_ ;_ @_ "/>
    <numFmt numFmtId="172" formatCode="_(* #,##0_);_(* \(#,##0\);_(* &quot;-&quot;??_);_(@_)"/>
  </numFmts>
  <fonts count="36">
    <font>
      <sz val="10"/>
      <name val="Arial"/>
    </font>
    <font>
      <sz val="11"/>
      <color theme="1"/>
      <name val="Arial"/>
      <family val="2"/>
      <charset val="178"/>
      <scheme val="minor"/>
    </font>
    <font>
      <b/>
      <sz val="9"/>
      <color indexed="8"/>
      <name val="Arial Bold"/>
    </font>
    <font>
      <sz val="9"/>
      <color indexed="8"/>
      <name val="Arial"/>
    </font>
    <font>
      <sz val="9"/>
      <name val="Arial"/>
      <family val="2"/>
    </font>
    <font>
      <sz val="10"/>
      <name val="Arial"/>
    </font>
    <font>
      <sz val="11"/>
      <color rgb="FFFF0000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b/>
      <sz val="11"/>
      <color theme="1"/>
      <name val="Simplified Arabic"/>
      <family val="1"/>
    </font>
    <font>
      <sz val="12"/>
      <color theme="1"/>
      <name val="Times New Roman"/>
      <family val="1"/>
    </font>
    <font>
      <b/>
      <sz val="12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color theme="1"/>
      <name val="Arial"/>
      <family val="2"/>
    </font>
    <font>
      <sz val="9"/>
      <color theme="1"/>
      <name val="Simplified Arabic"/>
      <family val="1"/>
    </font>
    <font>
      <sz val="9"/>
      <color theme="1"/>
      <name val="Times New Roman"/>
      <family val="1"/>
    </font>
    <font>
      <sz val="9"/>
      <color theme="1"/>
      <name val="Arial"/>
      <family val="2"/>
    </font>
    <font>
      <b/>
      <sz val="9"/>
      <color theme="1"/>
      <name val="Simplified Arabic"/>
      <family val="1"/>
    </font>
    <font>
      <b/>
      <sz val="9"/>
      <color theme="1"/>
      <name val="Arial"/>
      <family val="2"/>
      <scheme val="minor"/>
    </font>
    <font>
      <b/>
      <sz val="9"/>
      <color theme="1"/>
      <name val="Arial"/>
      <family val="2"/>
    </font>
    <font>
      <sz val="9"/>
      <name val="Arial"/>
      <family val="2"/>
      <scheme val="minor"/>
    </font>
    <font>
      <sz val="9"/>
      <name val="Simplified Arabic"/>
      <family val="1"/>
    </font>
    <font>
      <b/>
      <sz val="9"/>
      <name val="Simplified Arabic"/>
      <family val="1"/>
    </font>
    <font>
      <b/>
      <sz val="9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  <scheme val="minor"/>
    </font>
    <font>
      <b/>
      <sz val="9"/>
      <name val="Arial"/>
      <family val="2"/>
      <scheme val="minor"/>
    </font>
    <font>
      <sz val="9"/>
      <color theme="1"/>
      <name val="Arial"/>
      <family val="2"/>
      <charset val="178"/>
      <scheme val="minor"/>
    </font>
    <font>
      <sz val="10"/>
      <name val="Arial"/>
      <family val="2"/>
    </font>
    <font>
      <sz val="9"/>
      <color indexed="8"/>
      <name val="Arial"/>
      <family val="2"/>
    </font>
    <font>
      <b/>
      <sz val="11"/>
      <color theme="1"/>
      <name val="Times New Roman"/>
      <family val="1"/>
    </font>
    <font>
      <sz val="9"/>
      <color rgb="FFFF0000"/>
      <name val="Arial"/>
      <family val="2"/>
      <scheme val="minor"/>
    </font>
    <font>
      <sz val="10"/>
      <name val="MS Sans Serif"/>
      <family val="2"/>
      <charset val="178"/>
    </font>
    <font>
      <sz val="10"/>
      <name val="Simplified Arabic"/>
      <family val="1"/>
    </font>
    <font>
      <sz val="10"/>
      <color rgb="FF000000"/>
      <name val="Arial"/>
      <family val="2"/>
    </font>
    <font>
      <b/>
      <sz val="9"/>
      <color indexed="8"/>
      <name val="Arial"/>
      <family val="2"/>
    </font>
    <font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4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</borders>
  <cellStyleXfs count="10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31" fillId="0" borderId="0"/>
    <xf numFmtId="164" fontId="5" fillId="0" borderId="0" applyFont="0" applyFill="0" applyBorder="0" applyAlignment="0" applyProtection="0"/>
  </cellStyleXfs>
  <cellXfs count="236">
    <xf numFmtId="0" fontId="0" fillId="0" borderId="0" xfId="0"/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2" xfId="0" applyFont="1" applyBorder="1" applyAlignment="1">
      <alignment horizontal="left" vertical="top" wrapText="1"/>
    </xf>
    <xf numFmtId="165" fontId="3" fillId="0" borderId="12" xfId="0" applyNumberFormat="1" applyFont="1" applyBorder="1" applyAlignment="1">
      <alignment horizontal="right" vertical="top"/>
    </xf>
    <xf numFmtId="165" fontId="3" fillId="0" borderId="13" xfId="0" applyNumberFormat="1" applyFont="1" applyBorder="1" applyAlignment="1">
      <alignment horizontal="right" vertical="top"/>
    </xf>
    <xf numFmtId="166" fontId="3" fillId="0" borderId="13" xfId="0" applyNumberFormat="1" applyFont="1" applyBorder="1" applyAlignment="1">
      <alignment horizontal="right" vertical="top"/>
    </xf>
    <xf numFmtId="165" fontId="3" fillId="0" borderId="14" xfId="0" applyNumberFormat="1" applyFont="1" applyBorder="1" applyAlignment="1">
      <alignment horizontal="right" vertical="top"/>
    </xf>
    <xf numFmtId="0" fontId="3" fillId="0" borderId="16" xfId="0" applyFont="1" applyBorder="1" applyAlignment="1">
      <alignment horizontal="left" vertical="top" wrapText="1"/>
    </xf>
    <xf numFmtId="165" fontId="3" fillId="0" borderId="17" xfId="0" applyNumberFormat="1" applyFont="1" applyBorder="1" applyAlignment="1">
      <alignment horizontal="right" vertical="top"/>
    </xf>
    <xf numFmtId="165" fontId="3" fillId="0" borderId="18" xfId="0" applyNumberFormat="1" applyFont="1" applyBorder="1" applyAlignment="1">
      <alignment horizontal="right" vertical="top"/>
    </xf>
    <xf numFmtId="166" fontId="3" fillId="0" borderId="18" xfId="0" applyNumberFormat="1" applyFont="1" applyBorder="1" applyAlignment="1">
      <alignment horizontal="right" vertical="top"/>
    </xf>
    <xf numFmtId="165" fontId="3" fillId="0" borderId="19" xfId="0" applyNumberFormat="1" applyFont="1" applyBorder="1" applyAlignment="1">
      <alignment horizontal="right" vertical="top"/>
    </xf>
    <xf numFmtId="0" fontId="3" fillId="0" borderId="7" xfId="0" applyFont="1" applyBorder="1" applyAlignment="1">
      <alignment horizontal="left" vertical="top" wrapText="1"/>
    </xf>
    <xf numFmtId="165" fontId="3" fillId="0" borderId="20" xfId="0" applyNumberFormat="1" applyFont="1" applyBorder="1" applyAlignment="1">
      <alignment horizontal="right" vertical="top"/>
    </xf>
    <xf numFmtId="165" fontId="3" fillId="0" borderId="21" xfId="0" applyNumberFormat="1" applyFont="1" applyBorder="1" applyAlignment="1">
      <alignment horizontal="right" vertical="top"/>
    </xf>
    <xf numFmtId="166" fontId="3" fillId="0" borderId="21" xfId="0" applyNumberFormat="1" applyFont="1" applyBorder="1" applyAlignment="1">
      <alignment horizontal="right" vertical="top"/>
    </xf>
    <xf numFmtId="165" fontId="3" fillId="0" borderId="22" xfId="0" applyNumberFormat="1" applyFont="1" applyBorder="1" applyAlignment="1">
      <alignment horizontal="right" vertical="top"/>
    </xf>
    <xf numFmtId="0" fontId="3" fillId="0" borderId="23" xfId="0" applyFont="1" applyBorder="1" applyAlignment="1">
      <alignment horizontal="center" wrapText="1"/>
    </xf>
    <xf numFmtId="0" fontId="3" fillId="0" borderId="24" xfId="0" applyFont="1" applyBorder="1" applyAlignment="1">
      <alignment horizontal="center" wrapText="1"/>
    </xf>
    <xf numFmtId="0" fontId="3" fillId="0" borderId="25" xfId="0" applyFont="1" applyBorder="1" applyAlignment="1">
      <alignment horizontal="center" wrapText="1"/>
    </xf>
    <xf numFmtId="0" fontId="3" fillId="0" borderId="1" xfId="0" applyFont="1" applyBorder="1" applyAlignment="1">
      <alignment horizontal="left" vertical="top" wrapText="1"/>
    </xf>
    <xf numFmtId="165" fontId="3" fillId="0" borderId="24" xfId="0" applyNumberFormat="1" applyFont="1" applyBorder="1" applyAlignment="1">
      <alignment horizontal="right" vertical="top"/>
    </xf>
    <xf numFmtId="165" fontId="3" fillId="2" borderId="17" xfId="0" applyNumberFormat="1" applyFont="1" applyFill="1" applyBorder="1" applyAlignment="1">
      <alignment horizontal="right" vertical="top"/>
    </xf>
    <xf numFmtId="0" fontId="1" fillId="0" borderId="0" xfId="1"/>
    <xf numFmtId="0" fontId="1" fillId="0" borderId="0" xfId="1" applyAlignment="1"/>
    <xf numFmtId="0" fontId="12" fillId="0" borderId="0" xfId="1" applyFont="1" applyAlignment="1">
      <alignment horizontal="center" vertical="top" wrapText="1" readingOrder="1"/>
    </xf>
    <xf numFmtId="0" fontId="13" fillId="0" borderId="0" xfId="1" applyFont="1" applyBorder="1" applyAlignment="1">
      <alignment horizontal="right" vertical="center"/>
    </xf>
    <xf numFmtId="0" fontId="16" fillId="0" borderId="26" xfId="1" applyFont="1" applyBorder="1" applyAlignment="1">
      <alignment horizontal="center" vertical="top" wrapText="1" readingOrder="2"/>
    </xf>
    <xf numFmtId="0" fontId="16" fillId="0" borderId="29" xfId="1" applyFont="1" applyBorder="1" applyAlignment="1">
      <alignment horizontal="center" vertical="top" wrapText="1" readingOrder="2"/>
    </xf>
    <xf numFmtId="0" fontId="18" fillId="0" borderId="32" xfId="1" applyFont="1" applyBorder="1" applyAlignment="1">
      <alignment horizontal="center" vertical="top" wrapText="1" readingOrder="1"/>
    </xf>
    <xf numFmtId="0" fontId="1" fillId="3" borderId="0" xfId="1" applyFill="1"/>
    <xf numFmtId="0" fontId="1" fillId="0" borderId="0" xfId="1" applyBorder="1"/>
    <xf numFmtId="164" fontId="1" fillId="0" borderId="0" xfId="1" applyNumberFormat="1" applyBorder="1"/>
    <xf numFmtId="0" fontId="15" fillId="0" borderId="0" xfId="1" applyFont="1" applyAlignment="1">
      <alignment horizontal="left" vertical="center"/>
    </xf>
    <xf numFmtId="0" fontId="24" fillId="0" borderId="0" xfId="1" applyFont="1" applyBorder="1" applyAlignment="1">
      <alignment horizontal="left" vertical="top"/>
    </xf>
    <xf numFmtId="0" fontId="18" fillId="0" borderId="32" xfId="1" applyFont="1" applyBorder="1" applyAlignment="1">
      <alignment horizontal="center" vertical="top" wrapText="1" readingOrder="2"/>
    </xf>
    <xf numFmtId="0" fontId="18" fillId="0" borderId="33" xfId="1" applyFont="1" applyBorder="1" applyAlignment="1">
      <alignment horizontal="center" vertical="top" wrapText="1" readingOrder="2"/>
    </xf>
    <xf numFmtId="0" fontId="18" fillId="0" borderId="34" xfId="1" applyFont="1" applyBorder="1" applyAlignment="1">
      <alignment horizontal="center" vertical="top" wrapText="1" readingOrder="2"/>
    </xf>
    <xf numFmtId="0" fontId="25" fillId="0" borderId="34" xfId="1" applyFont="1" applyBorder="1" applyAlignment="1">
      <alignment horizontal="center" vertical="top" wrapText="1" readingOrder="2"/>
    </xf>
    <xf numFmtId="167" fontId="1" fillId="0" borderId="0" xfId="1" applyNumberFormat="1" applyBorder="1"/>
    <xf numFmtId="168" fontId="1" fillId="0" borderId="0" xfId="1" applyNumberFormat="1" applyBorder="1"/>
    <xf numFmtId="0" fontId="21" fillId="0" borderId="31" xfId="1" applyFont="1" applyBorder="1" applyAlignment="1">
      <alignment horizontal="right" wrapText="1" indent="1"/>
    </xf>
    <xf numFmtId="0" fontId="22" fillId="0" borderId="35" xfId="1" applyFont="1" applyBorder="1" applyAlignment="1">
      <alignment horizontal="left" vertical="center" wrapText="1" indent="1" readingOrder="2"/>
    </xf>
    <xf numFmtId="0" fontId="15" fillId="0" borderId="0" xfId="1" applyFont="1" applyBorder="1"/>
    <xf numFmtId="168" fontId="0" fillId="0" borderId="0" xfId="2" applyNumberFormat="1" applyFont="1" applyBorder="1"/>
    <xf numFmtId="0" fontId="26" fillId="0" borderId="0" xfId="1" applyFont="1" applyAlignment="1">
      <alignment horizontal="left" vertical="center"/>
    </xf>
    <xf numFmtId="0" fontId="18" fillId="0" borderId="38" xfId="1" applyFont="1" applyBorder="1" applyAlignment="1">
      <alignment vertical="top" wrapText="1" readingOrder="2"/>
    </xf>
    <xf numFmtId="0" fontId="13" fillId="0" borderId="30" xfId="1" applyFont="1" applyBorder="1" applyAlignment="1">
      <alignment horizontal="center" vertical="top" wrapText="1" readingOrder="2"/>
    </xf>
    <xf numFmtId="0" fontId="19" fillId="0" borderId="29" xfId="1" applyFont="1" applyBorder="1" applyAlignment="1">
      <alignment horizontal="center" vertical="center" wrapText="1"/>
    </xf>
    <xf numFmtId="0" fontId="13" fillId="0" borderId="29" xfId="1" applyFont="1" applyBorder="1" applyAlignment="1">
      <alignment horizontal="center" vertical="top" wrapText="1" readingOrder="2"/>
    </xf>
    <xf numFmtId="0" fontId="1" fillId="0" borderId="0" xfId="1" applyAlignment="1">
      <alignment horizontal="left" wrapText="1" indent="1"/>
    </xf>
    <xf numFmtId="168" fontId="1" fillId="0" borderId="0" xfId="1" applyNumberFormat="1"/>
    <xf numFmtId="0" fontId="21" fillId="0" borderId="31" xfId="1" applyFont="1" applyBorder="1" applyAlignment="1">
      <alignment horizontal="right" vertical="center" wrapText="1" indent="1"/>
    </xf>
    <xf numFmtId="0" fontId="26" fillId="0" borderId="0" xfId="1" applyFont="1" applyBorder="1" applyAlignment="1">
      <alignment vertical="center"/>
    </xf>
    <xf numFmtId="0" fontId="11" fillId="0" borderId="0" xfId="1" applyFont="1" applyAlignment="1">
      <alignment horizontal="center" vertical="top" wrapText="1"/>
    </xf>
    <xf numFmtId="0" fontId="26" fillId="0" borderId="0" xfId="1" applyFont="1" applyBorder="1" applyAlignment="1">
      <alignment horizontal="right"/>
    </xf>
    <xf numFmtId="0" fontId="26" fillId="0" borderId="0" xfId="1" applyFont="1" applyAlignment="1">
      <alignment horizontal="left"/>
    </xf>
    <xf numFmtId="0" fontId="18" fillId="0" borderId="27" xfId="1" applyFont="1" applyBorder="1" applyAlignment="1">
      <alignment vertical="center" wrapText="1" readingOrder="2"/>
    </xf>
    <xf numFmtId="0" fontId="4" fillId="0" borderId="0" xfId="1" applyFont="1"/>
    <xf numFmtId="0" fontId="1" fillId="0" borderId="0" xfId="1" applyAlignment="1">
      <alignment vertical="top"/>
    </xf>
    <xf numFmtId="0" fontId="16" fillId="0" borderId="29" xfId="1" applyFont="1" applyBorder="1" applyAlignment="1">
      <alignment horizontal="center" vertical="center" wrapText="1" readingOrder="1"/>
    </xf>
    <xf numFmtId="0" fontId="16" fillId="0" borderId="29" xfId="1" applyFont="1" applyBorder="1" applyAlignment="1">
      <alignment horizontal="center" vertical="center" wrapText="1" readingOrder="2"/>
    </xf>
    <xf numFmtId="0" fontId="15" fillId="0" borderId="33" xfId="1" applyFont="1" applyBorder="1" applyAlignment="1">
      <alignment horizontal="center" vertical="top" wrapText="1"/>
    </xf>
    <xf numFmtId="0" fontId="18" fillId="0" borderId="33" xfId="1" applyFont="1" applyBorder="1" applyAlignment="1">
      <alignment horizontal="center" vertical="top" wrapText="1"/>
    </xf>
    <xf numFmtId="170" fontId="24" fillId="0" borderId="30" xfId="1" applyNumberFormat="1" applyFont="1" applyBorder="1" applyAlignment="1">
      <alignment horizontal="left" vertical="top" indent="1"/>
    </xf>
    <xf numFmtId="0" fontId="6" fillId="0" borderId="0" xfId="1" applyFont="1"/>
    <xf numFmtId="0" fontId="6" fillId="0" borderId="0" xfId="1" applyFont="1" applyBorder="1"/>
    <xf numFmtId="0" fontId="20" fillId="0" borderId="32" xfId="1" applyFont="1" applyBorder="1" applyAlignment="1">
      <alignment horizontal="right" vertical="center" wrapText="1" indent="1" readingOrder="1"/>
    </xf>
    <xf numFmtId="170" fontId="26" fillId="0" borderId="34" xfId="1" applyNumberFormat="1" applyFont="1" applyBorder="1" applyAlignment="1">
      <alignment horizontal="left" vertical="top" indent="1"/>
    </xf>
    <xf numFmtId="0" fontId="20" fillId="0" borderId="32" xfId="1" applyFont="1" applyBorder="1" applyAlignment="1">
      <alignment horizontal="right" vertical="center" wrapText="1" indent="1"/>
    </xf>
    <xf numFmtId="0" fontId="18" fillId="0" borderId="35" xfId="1" applyFont="1" applyBorder="1" applyAlignment="1">
      <alignment horizontal="left" vertical="top" wrapText="1" indent="1" readingOrder="2"/>
    </xf>
    <xf numFmtId="0" fontId="30" fillId="0" borderId="0" xfId="1" applyFont="1"/>
    <xf numFmtId="0" fontId="7" fillId="0" borderId="0" xfId="1" applyFont="1" applyBorder="1" applyAlignment="1">
      <alignment horizontal="center"/>
    </xf>
    <xf numFmtId="0" fontId="24" fillId="0" borderId="29" xfId="1" applyFont="1" applyBorder="1" applyAlignment="1">
      <alignment vertical="center"/>
    </xf>
    <xf numFmtId="0" fontId="24" fillId="0" borderId="33" xfId="1" applyFont="1" applyBorder="1" applyAlignment="1">
      <alignment vertical="center"/>
    </xf>
    <xf numFmtId="0" fontId="24" fillId="0" borderId="36" xfId="1" applyFont="1" applyBorder="1" applyAlignment="1">
      <alignment vertical="center"/>
    </xf>
    <xf numFmtId="0" fontId="13" fillId="0" borderId="37" xfId="1" applyFont="1" applyBorder="1" applyAlignment="1">
      <alignment horizontal="right" vertical="top" readingOrder="2"/>
    </xf>
    <xf numFmtId="0" fontId="12" fillId="0" borderId="0" xfId="1" applyFont="1" applyAlignment="1">
      <alignment horizontal="center" vertical="top" readingOrder="1"/>
    </xf>
    <xf numFmtId="0" fontId="13" fillId="0" borderId="37" xfId="1" applyFont="1" applyBorder="1" applyAlignment="1">
      <alignment horizontal="right" vertical="center"/>
    </xf>
    <xf numFmtId="0" fontId="20" fillId="0" borderId="37" xfId="1" applyFont="1" applyBorder="1" applyAlignment="1">
      <alignment horizontal="right" wrapText="1" readingOrder="2"/>
    </xf>
    <xf numFmtId="0" fontId="32" fillId="0" borderId="26" xfId="0" applyFont="1" applyBorder="1" applyAlignment="1">
      <alignment horizontal="right" vertical="center" wrapText="1" indent="1" readingOrder="2"/>
    </xf>
    <xf numFmtId="0" fontId="32" fillId="0" borderId="32" xfId="0" applyFont="1" applyBorder="1" applyAlignment="1">
      <alignment horizontal="right" vertical="center" wrapText="1" indent="1" readingOrder="2"/>
    </xf>
    <xf numFmtId="0" fontId="33" fillId="0" borderId="32" xfId="0" applyFont="1" applyBorder="1" applyAlignment="1">
      <alignment horizontal="right" vertical="center" wrapText="1" indent="1" readingOrder="2"/>
    </xf>
    <xf numFmtId="0" fontId="27" fillId="0" borderId="30" xfId="0" applyFont="1" applyBorder="1" applyAlignment="1">
      <alignment horizontal="left" vertical="center" wrapText="1" indent="1" readingOrder="1"/>
    </xf>
    <xf numFmtId="0" fontId="27" fillId="0" borderId="34" xfId="0" applyFont="1" applyBorder="1" applyAlignment="1">
      <alignment horizontal="left" vertical="center" wrapText="1" indent="1" readingOrder="1"/>
    </xf>
    <xf numFmtId="0" fontId="33" fillId="0" borderId="34" xfId="0" applyFont="1" applyBorder="1" applyAlignment="1">
      <alignment horizontal="left" vertical="center" wrapText="1" indent="1" readingOrder="1"/>
    </xf>
    <xf numFmtId="0" fontId="32" fillId="0" borderId="26" xfId="0" applyFont="1" applyBorder="1" applyAlignment="1">
      <alignment horizontal="right" wrapText="1" indent="1" readingOrder="2"/>
    </xf>
    <xf numFmtId="0" fontId="32" fillId="0" borderId="32" xfId="0" applyFont="1" applyBorder="1" applyAlignment="1">
      <alignment horizontal="right" wrapText="1" indent="1" readingOrder="2"/>
    </xf>
    <xf numFmtId="0" fontId="33" fillId="0" borderId="32" xfId="0" applyFont="1" applyBorder="1" applyAlignment="1">
      <alignment horizontal="right" wrapText="1" indent="1" readingOrder="2"/>
    </xf>
    <xf numFmtId="0" fontId="13" fillId="0" borderId="37" xfId="1" applyFont="1" applyBorder="1" applyAlignment="1">
      <alignment vertical="top" readingOrder="2"/>
    </xf>
    <xf numFmtId="0" fontId="13" fillId="0" borderId="37" xfId="1" applyFont="1" applyBorder="1" applyAlignment="1">
      <alignment vertical="center"/>
    </xf>
    <xf numFmtId="0" fontId="20" fillId="0" borderId="0" xfId="1" applyFont="1" applyFill="1" applyBorder="1" applyAlignment="1">
      <alignment vertical="top" wrapText="1" readingOrder="1"/>
    </xf>
    <xf numFmtId="171" fontId="1" fillId="0" borderId="0" xfId="1" applyNumberFormat="1"/>
    <xf numFmtId="167" fontId="17" fillId="0" borderId="31" xfId="2" applyNumberFormat="1" applyFont="1" applyBorder="1" applyAlignment="1">
      <alignment horizontal="right" vertical="center"/>
    </xf>
    <xf numFmtId="168" fontId="34" fillId="0" borderId="37" xfId="9" applyNumberFormat="1" applyFont="1" applyBorder="1" applyAlignment="1">
      <alignment horizontal="right" vertical="center" indent="1"/>
    </xf>
    <xf numFmtId="0" fontId="15" fillId="0" borderId="0" xfId="0" applyFont="1" applyAlignment="1">
      <alignment horizontal="left" vertical="center"/>
    </xf>
    <xf numFmtId="0" fontId="26" fillId="0" borderId="0" xfId="1" applyFont="1" applyBorder="1" applyAlignment="1">
      <alignment horizontal="right" readingOrder="2"/>
    </xf>
    <xf numFmtId="0" fontId="26" fillId="0" borderId="0" xfId="1" applyFont="1" applyBorder="1"/>
    <xf numFmtId="0" fontId="22" fillId="0" borderId="36" xfId="1" applyFont="1" applyBorder="1" applyAlignment="1">
      <alignment horizontal="left" vertical="center" wrapText="1" indent="1" readingOrder="2"/>
    </xf>
    <xf numFmtId="168" fontId="22" fillId="0" borderId="0" xfId="2" applyNumberFormat="1" applyFont="1" applyBorder="1" applyAlignment="1">
      <alignment horizontal="right" vertical="center" wrapText="1" indent="1"/>
    </xf>
    <xf numFmtId="168" fontId="22" fillId="0" borderId="37" xfId="2" applyNumberFormat="1" applyFont="1" applyBorder="1" applyAlignment="1">
      <alignment horizontal="right" vertical="center" wrapText="1" indent="1"/>
    </xf>
    <xf numFmtId="0" fontId="32" fillId="0" borderId="29" xfId="0" applyFont="1" applyBorder="1" applyAlignment="1">
      <alignment horizontal="right" vertical="center" wrapText="1" indent="1" readingOrder="2"/>
    </xf>
    <xf numFmtId="0" fontId="32" fillId="0" borderId="33" xfId="0" applyFont="1" applyBorder="1" applyAlignment="1">
      <alignment horizontal="right" vertical="center" wrapText="1" indent="1" readingOrder="2"/>
    </xf>
    <xf numFmtId="0" fontId="33" fillId="0" borderId="33" xfId="0" applyFont="1" applyBorder="1" applyAlignment="1">
      <alignment horizontal="right" vertical="center" wrapText="1" indent="1" readingOrder="2"/>
    </xf>
    <xf numFmtId="0" fontId="21" fillId="0" borderId="36" xfId="1" applyFont="1" applyBorder="1" applyAlignment="1">
      <alignment horizontal="right" vertical="center" wrapText="1" indent="1"/>
    </xf>
    <xf numFmtId="0" fontId="18" fillId="0" borderId="31" xfId="1" applyFont="1" applyBorder="1" applyAlignment="1">
      <alignment horizontal="center" vertical="top" wrapText="1" readingOrder="1"/>
    </xf>
    <xf numFmtId="0" fontId="15" fillId="0" borderId="36" xfId="1" applyFont="1" applyBorder="1" applyAlignment="1">
      <alignment horizontal="center" vertical="center" wrapText="1" readingOrder="1"/>
    </xf>
    <xf numFmtId="0" fontId="16" fillId="0" borderId="30" xfId="1" applyFont="1" applyBorder="1" applyAlignment="1">
      <alignment horizontal="center" vertical="center" wrapText="1" readingOrder="2"/>
    </xf>
    <xf numFmtId="0" fontId="16" fillId="0" borderId="26" xfId="1" applyFont="1" applyBorder="1" applyAlignment="1">
      <alignment horizontal="center" vertical="center" wrapText="1" readingOrder="2"/>
    </xf>
    <xf numFmtId="0" fontId="0" fillId="0" borderId="1" xfId="0" applyBorder="1" applyAlignment="1">
      <alignment horizontal="center" vertical="center" wrapText="1"/>
    </xf>
    <xf numFmtId="169" fontId="15" fillId="0" borderId="36" xfId="1" applyNumberFormat="1" applyFont="1" applyBorder="1" applyAlignment="1">
      <alignment horizontal="center" vertical="top" wrapText="1" readingOrder="2"/>
    </xf>
    <xf numFmtId="165" fontId="3" fillId="4" borderId="12" xfId="0" applyNumberFormat="1" applyFont="1" applyFill="1" applyBorder="1" applyAlignment="1">
      <alignment horizontal="right" vertical="top"/>
    </xf>
    <xf numFmtId="165" fontId="3" fillId="4" borderId="17" xfId="0" applyNumberFormat="1" applyFont="1" applyFill="1" applyBorder="1" applyAlignment="1">
      <alignment horizontal="right" vertical="top"/>
    </xf>
    <xf numFmtId="165" fontId="3" fillId="5" borderId="17" xfId="0" applyNumberFormat="1" applyFont="1" applyFill="1" applyBorder="1" applyAlignment="1">
      <alignment horizontal="right" vertical="top"/>
    </xf>
    <xf numFmtId="165" fontId="3" fillId="6" borderId="17" xfId="0" applyNumberFormat="1" applyFont="1" applyFill="1" applyBorder="1" applyAlignment="1">
      <alignment horizontal="right" vertical="top"/>
    </xf>
    <xf numFmtId="165" fontId="3" fillId="7" borderId="17" xfId="0" applyNumberFormat="1" applyFont="1" applyFill="1" applyBorder="1" applyAlignment="1">
      <alignment horizontal="right" vertical="top"/>
    </xf>
    <xf numFmtId="165" fontId="3" fillId="8" borderId="17" xfId="0" applyNumberFormat="1" applyFont="1" applyFill="1" applyBorder="1" applyAlignment="1">
      <alignment horizontal="right" vertical="top"/>
    </xf>
    <xf numFmtId="165" fontId="3" fillId="9" borderId="17" xfId="0" applyNumberFormat="1" applyFont="1" applyFill="1" applyBorder="1" applyAlignment="1">
      <alignment horizontal="right" vertical="top"/>
    </xf>
    <xf numFmtId="165" fontId="3" fillId="0" borderId="23" xfId="0" applyNumberFormat="1" applyFont="1" applyBorder="1" applyAlignment="1">
      <alignment horizontal="right" vertical="top"/>
    </xf>
    <xf numFmtId="165" fontId="3" fillId="0" borderId="25" xfId="0" applyNumberFormat="1" applyFont="1" applyBorder="1" applyAlignment="1">
      <alignment horizontal="right" vertical="top"/>
    </xf>
    <xf numFmtId="165" fontId="0" fillId="0" borderId="0" xfId="0" applyNumberFormat="1"/>
    <xf numFmtId="167" fontId="0" fillId="0" borderId="0" xfId="9" applyNumberFormat="1" applyFont="1"/>
    <xf numFmtId="0" fontId="20" fillId="0" borderId="26" xfId="1" applyFont="1" applyBorder="1" applyAlignment="1">
      <alignment horizontal="right" vertical="center" wrapText="1" indent="1" readingOrder="1"/>
    </xf>
    <xf numFmtId="169" fontId="35" fillId="0" borderId="0" xfId="9" applyNumberFormat="1" applyFont="1" applyBorder="1" applyAlignment="1">
      <alignment horizontal="center" vertical="center"/>
    </xf>
    <xf numFmtId="164" fontId="4" fillId="0" borderId="0" xfId="1" applyNumberFormat="1" applyFont="1" applyBorder="1"/>
    <xf numFmtId="0" fontId="15" fillId="0" borderId="31" xfId="1" applyFont="1" applyBorder="1" applyAlignment="1">
      <alignment horizontal="center" vertical="center" wrapText="1" readingOrder="1"/>
    </xf>
    <xf numFmtId="0" fontId="18" fillId="0" borderId="36" xfId="1" applyFont="1" applyBorder="1" applyAlignment="1">
      <alignment horizontal="center" vertical="top" wrapText="1" readingOrder="1"/>
    </xf>
    <xf numFmtId="0" fontId="18" fillId="0" borderId="35" xfId="1" applyFont="1" applyBorder="1" applyAlignment="1">
      <alignment horizontal="center" vertical="top" wrapText="1" readingOrder="1"/>
    </xf>
    <xf numFmtId="167" fontId="17" fillId="0" borderId="37" xfId="2" applyNumberFormat="1" applyFont="1" applyBorder="1" applyAlignment="1">
      <alignment horizontal="right" vertical="center"/>
    </xf>
    <xf numFmtId="169" fontId="17" fillId="0" borderId="37" xfId="2" applyNumberFormat="1" applyFont="1" applyBorder="1" applyAlignment="1">
      <alignment horizontal="right" vertical="center"/>
    </xf>
    <xf numFmtId="169" fontId="17" fillId="0" borderId="35" xfId="2" applyNumberFormat="1" applyFont="1" applyBorder="1" applyAlignment="1">
      <alignment horizontal="right" vertical="center"/>
    </xf>
    <xf numFmtId="172" fontId="15" fillId="0" borderId="26" xfId="9" applyNumberFormat="1" applyFont="1" applyBorder="1" applyAlignment="1">
      <alignment horizontal="center" vertical="center"/>
    </xf>
    <xf numFmtId="172" fontId="15" fillId="0" borderId="38" xfId="9" applyNumberFormat="1" applyFont="1" applyBorder="1" applyAlignment="1">
      <alignment horizontal="center" vertical="center"/>
    </xf>
    <xf numFmtId="169" fontId="15" fillId="0" borderId="38" xfId="9" applyNumberFormat="1" applyFont="1" applyBorder="1" applyAlignment="1">
      <alignment horizontal="center" vertical="center"/>
    </xf>
    <xf numFmtId="169" fontId="15" fillId="0" borderId="30" xfId="9" applyNumberFormat="1" applyFont="1" applyBorder="1" applyAlignment="1">
      <alignment horizontal="center" vertical="center"/>
    </xf>
    <xf numFmtId="172" fontId="15" fillId="0" borderId="32" xfId="9" applyNumberFormat="1" applyFont="1" applyBorder="1" applyAlignment="1">
      <alignment horizontal="center" vertical="center"/>
    </xf>
    <xf numFmtId="172" fontId="15" fillId="0" borderId="0" xfId="9" applyNumberFormat="1" applyFont="1" applyBorder="1" applyAlignment="1">
      <alignment horizontal="center" vertical="center"/>
    </xf>
    <xf numFmtId="169" fontId="15" fillId="0" borderId="0" xfId="9" applyNumberFormat="1" applyFont="1" applyBorder="1" applyAlignment="1">
      <alignment horizontal="center" vertical="center"/>
    </xf>
    <xf numFmtId="169" fontId="15" fillId="0" borderId="34" xfId="9" applyNumberFormat="1" applyFont="1" applyBorder="1" applyAlignment="1">
      <alignment horizontal="center" vertical="center"/>
    </xf>
    <xf numFmtId="0" fontId="15" fillId="0" borderId="36" xfId="1" applyFont="1" applyBorder="1" applyAlignment="1">
      <alignment horizontal="center" vertical="top" wrapText="1" readingOrder="2"/>
    </xf>
    <xf numFmtId="171" fontId="17" fillId="0" borderId="26" xfId="3" applyNumberFormat="1" applyFont="1" applyBorder="1" applyAlignment="1">
      <alignment horizontal="left" vertical="center" indent="1"/>
    </xf>
    <xf numFmtId="171" fontId="17" fillId="0" borderId="32" xfId="3" applyNumberFormat="1" applyFont="1" applyBorder="1" applyAlignment="1">
      <alignment horizontal="left" vertical="center" indent="1"/>
    </xf>
    <xf numFmtId="171" fontId="17" fillId="0" borderId="31" xfId="3" applyNumberFormat="1" applyFont="1" applyBorder="1" applyAlignment="1">
      <alignment horizontal="left" vertical="center" indent="1"/>
    </xf>
    <xf numFmtId="171" fontId="17" fillId="0" borderId="37" xfId="3" applyNumberFormat="1" applyFont="1" applyBorder="1" applyAlignment="1">
      <alignment horizontal="right" vertical="center" readingOrder="2"/>
    </xf>
    <xf numFmtId="0" fontId="15" fillId="0" borderId="36" xfId="1" applyFont="1" applyBorder="1" applyAlignment="1">
      <alignment horizontal="center" vertical="top" wrapText="1" readingOrder="1"/>
    </xf>
    <xf numFmtId="0" fontId="27" fillId="0" borderId="29" xfId="0" applyFont="1" applyBorder="1" applyAlignment="1">
      <alignment horizontal="left" vertical="center" wrapText="1" indent="1" readingOrder="1"/>
    </xf>
    <xf numFmtId="0" fontId="27" fillId="0" borderId="33" xfId="0" applyFont="1" applyBorder="1" applyAlignment="1">
      <alignment horizontal="left" vertical="center" wrapText="1" indent="1" readingOrder="1"/>
    </xf>
    <xf numFmtId="0" fontId="33" fillId="0" borderId="33" xfId="0" applyFont="1" applyBorder="1" applyAlignment="1">
      <alignment horizontal="left" vertical="center" wrapText="1" indent="1" readingOrder="1"/>
    </xf>
    <xf numFmtId="172" fontId="18" fillId="0" borderId="31" xfId="9" applyNumberFormat="1" applyFont="1" applyBorder="1" applyAlignment="1">
      <alignment horizontal="center" vertical="center"/>
    </xf>
    <xf numFmtId="172" fontId="18" fillId="0" borderId="37" xfId="9" applyNumberFormat="1" applyFont="1" applyBorder="1" applyAlignment="1">
      <alignment horizontal="center" vertical="center"/>
    </xf>
    <xf numFmtId="169" fontId="18" fillId="0" borderId="37" xfId="9" applyNumberFormat="1" applyFont="1" applyBorder="1" applyAlignment="1">
      <alignment horizontal="center" vertical="center"/>
    </xf>
    <xf numFmtId="0" fontId="22" fillId="0" borderId="36" xfId="1" applyFont="1" applyBorder="1" applyAlignment="1">
      <alignment horizontal="left" vertical="center" wrapText="1" indent="1" readingOrder="1"/>
    </xf>
    <xf numFmtId="167" fontId="28" fillId="0" borderId="26" xfId="2" applyNumberFormat="1" applyFont="1" applyBorder="1" applyAlignment="1">
      <alignment horizontal="right" vertical="center" indent="1"/>
    </xf>
    <xf numFmtId="167" fontId="28" fillId="0" borderId="38" xfId="2" applyNumberFormat="1" applyFont="1" applyBorder="1" applyAlignment="1">
      <alignment horizontal="right" vertical="center" indent="1"/>
    </xf>
    <xf numFmtId="167" fontId="3" fillId="0" borderId="38" xfId="9" applyNumberFormat="1" applyFont="1" applyBorder="1" applyAlignment="1">
      <alignment horizontal="right" vertical="center" indent="1"/>
    </xf>
    <xf numFmtId="170" fontId="22" fillId="0" borderId="30" xfId="1" applyNumberFormat="1" applyFont="1" applyBorder="1" applyAlignment="1">
      <alignment horizontal="right" vertical="center" indent="1"/>
    </xf>
    <xf numFmtId="167" fontId="28" fillId="0" borderId="32" xfId="9" applyNumberFormat="1" applyFont="1" applyBorder="1" applyAlignment="1">
      <alignment horizontal="right" vertical="center" indent="1"/>
    </xf>
    <xf numFmtId="167" fontId="3" fillId="0" borderId="0" xfId="9" applyNumberFormat="1" applyFont="1" applyBorder="1" applyAlignment="1">
      <alignment horizontal="right" vertical="center" indent="1"/>
    </xf>
    <xf numFmtId="167" fontId="28" fillId="0" borderId="0" xfId="2" applyNumberFormat="1" applyFont="1" applyBorder="1" applyAlignment="1">
      <alignment horizontal="right" vertical="center" indent="1"/>
    </xf>
    <xf numFmtId="170" fontId="22" fillId="0" borderId="34" xfId="1" applyNumberFormat="1" applyFont="1" applyBorder="1" applyAlignment="1">
      <alignment horizontal="right" vertical="center" indent="1"/>
    </xf>
    <xf numFmtId="167" fontId="28" fillId="0" borderId="32" xfId="2" applyNumberFormat="1" applyFont="1" applyBorder="1" applyAlignment="1">
      <alignment horizontal="right" vertical="center" indent="1"/>
    </xf>
    <xf numFmtId="170" fontId="22" fillId="0" borderId="35" xfId="1" applyNumberFormat="1" applyFont="1" applyBorder="1" applyAlignment="1">
      <alignment horizontal="right" vertical="center" indent="1"/>
    </xf>
    <xf numFmtId="167" fontId="1" fillId="0" borderId="0" xfId="1" applyNumberFormat="1"/>
    <xf numFmtId="169" fontId="18" fillId="0" borderId="38" xfId="9" applyNumberFormat="1" applyFont="1" applyBorder="1" applyAlignment="1">
      <alignment horizontal="center" vertical="center"/>
    </xf>
    <xf numFmtId="169" fontId="18" fillId="0" borderId="0" xfId="9" applyNumberFormat="1" applyFont="1" applyBorder="1" applyAlignment="1">
      <alignment horizontal="center" vertical="center"/>
    </xf>
    <xf numFmtId="169" fontId="1" fillId="0" borderId="0" xfId="1" applyNumberFormat="1"/>
    <xf numFmtId="167" fontId="34" fillId="0" borderId="31" xfId="2" applyNumberFormat="1" applyFont="1" applyBorder="1" applyAlignment="1">
      <alignment horizontal="right" vertical="center" indent="1"/>
    </xf>
    <xf numFmtId="167" fontId="34" fillId="0" borderId="37" xfId="2" applyNumberFormat="1" applyFont="1" applyBorder="1" applyAlignment="1">
      <alignment horizontal="right" vertical="center" indent="1"/>
    </xf>
    <xf numFmtId="0" fontId="16" fillId="0" borderId="31" xfId="1" applyFont="1" applyBorder="1" applyAlignment="1">
      <alignment horizontal="center" vertical="center" wrapText="1" readingOrder="1"/>
    </xf>
    <xf numFmtId="0" fontId="18" fillId="0" borderId="35" xfId="1" applyFont="1" applyBorder="1" applyAlignment="1">
      <alignment horizontal="center" vertical="center" wrapText="1"/>
    </xf>
    <xf numFmtId="164" fontId="1" fillId="0" borderId="0" xfId="1" applyNumberFormat="1"/>
    <xf numFmtId="0" fontId="20" fillId="0" borderId="0" xfId="1" applyFont="1" applyFill="1" applyBorder="1" applyAlignment="1">
      <alignment horizontal="right" vertical="top" wrapText="1" readingOrder="2"/>
    </xf>
    <xf numFmtId="0" fontId="8" fillId="0" borderId="0" xfId="1" applyFont="1" applyAlignment="1">
      <alignment horizontal="center" vertical="top" wrapText="1"/>
    </xf>
    <xf numFmtId="0" fontId="12" fillId="0" borderId="0" xfId="1" applyFont="1" applyAlignment="1">
      <alignment horizontal="center" vertical="top" wrapText="1" readingOrder="1"/>
    </xf>
    <xf numFmtId="0" fontId="18" fillId="0" borderId="29" xfId="1" applyFont="1" applyBorder="1" applyAlignment="1">
      <alignment horizontal="center" vertical="center" wrapText="1"/>
    </xf>
    <xf numFmtId="0" fontId="18" fillId="0" borderId="33" xfId="1" applyFont="1" applyBorder="1" applyAlignment="1">
      <alignment horizontal="center" vertical="center" wrapText="1"/>
    </xf>
    <xf numFmtId="0" fontId="17" fillId="0" borderId="27" xfId="1" applyFont="1" applyBorder="1" applyAlignment="1">
      <alignment horizontal="center" vertical="center" wrapText="1" readingOrder="2"/>
    </xf>
    <xf numFmtId="0" fontId="17" fillId="0" borderId="28" xfId="1" applyFont="1" applyBorder="1" applyAlignment="1">
      <alignment horizontal="center" vertical="center" wrapText="1" readingOrder="2"/>
    </xf>
    <xf numFmtId="0" fontId="16" fillId="0" borderId="29" xfId="1" applyFont="1" applyBorder="1" applyAlignment="1">
      <alignment horizontal="center" vertical="center" wrapText="1" readingOrder="1"/>
    </xf>
    <xf numFmtId="0" fontId="16" fillId="0" borderId="33" xfId="1" applyFont="1" applyBorder="1" applyAlignment="1">
      <alignment horizontal="center" vertical="center" wrapText="1" readingOrder="1"/>
    </xf>
    <xf numFmtId="0" fontId="15" fillId="0" borderId="37" xfId="1" applyFont="1" applyBorder="1" applyAlignment="1">
      <alignment horizontal="left" vertical="center"/>
    </xf>
    <xf numFmtId="0" fontId="8" fillId="0" borderId="0" xfId="1" applyFont="1" applyAlignment="1">
      <alignment horizontal="center" vertical="top" wrapText="1" readingOrder="2"/>
    </xf>
    <xf numFmtId="0" fontId="8" fillId="0" borderId="0" xfId="1" applyFont="1" applyAlignment="1">
      <alignment horizontal="center" vertical="top" readingOrder="2"/>
    </xf>
    <xf numFmtId="0" fontId="12" fillId="0" borderId="0" xfId="1" applyFont="1" applyAlignment="1">
      <alignment horizontal="center" vertical="top" readingOrder="1"/>
    </xf>
    <xf numFmtId="0" fontId="18" fillId="0" borderId="26" xfId="1" applyFont="1" applyBorder="1" applyAlignment="1">
      <alignment horizontal="center" vertical="center" wrapText="1" readingOrder="2"/>
    </xf>
    <xf numFmtId="0" fontId="18" fillId="0" borderId="32" xfId="1" applyFont="1" applyBorder="1" applyAlignment="1">
      <alignment horizontal="center" vertical="center" wrapText="1" readingOrder="2"/>
    </xf>
    <xf numFmtId="0" fontId="18" fillId="0" borderId="31" xfId="1" applyFont="1" applyBorder="1" applyAlignment="1">
      <alignment horizontal="center" vertical="center" wrapText="1" readingOrder="2"/>
    </xf>
    <xf numFmtId="0" fontId="16" fillId="0" borderId="38" xfId="1" applyFont="1" applyBorder="1" applyAlignment="1">
      <alignment horizontal="right" vertical="center" wrapText="1" readingOrder="2"/>
    </xf>
    <xf numFmtId="0" fontId="18" fillId="0" borderId="38" xfId="1" applyFont="1" applyBorder="1" applyAlignment="1">
      <alignment horizontal="left" vertical="center" wrapText="1" readingOrder="2"/>
    </xf>
    <xf numFmtId="0" fontId="18" fillId="0" borderId="30" xfId="1" applyFont="1" applyBorder="1" applyAlignment="1">
      <alignment horizontal="left" vertical="center" wrapText="1" readingOrder="2"/>
    </xf>
    <xf numFmtId="0" fontId="18" fillId="0" borderId="29" xfId="1" applyFont="1" applyBorder="1" applyAlignment="1">
      <alignment horizontal="center" vertical="center" wrapText="1" readingOrder="2"/>
    </xf>
    <xf numFmtId="0" fontId="18" fillId="0" borderId="34" xfId="1" applyFont="1" applyBorder="1" applyAlignment="1">
      <alignment horizontal="center" vertical="center" wrapText="1" readingOrder="2"/>
    </xf>
    <xf numFmtId="0" fontId="4" fillId="0" borderId="35" xfId="1" applyFont="1" applyBorder="1" applyAlignment="1">
      <alignment horizontal="left" vertical="top" wrapText="1" indent="1" readingOrder="2"/>
    </xf>
    <xf numFmtId="0" fontId="18" fillId="0" borderId="33" xfId="1" applyFont="1" applyBorder="1" applyAlignment="1">
      <alignment horizontal="center" vertical="center" wrapText="1" readingOrder="2"/>
    </xf>
    <xf numFmtId="0" fontId="11" fillId="0" borderId="0" xfId="1" applyFont="1" applyAlignment="1">
      <alignment horizontal="center" vertical="top" wrapText="1"/>
    </xf>
    <xf numFmtId="0" fontId="18" fillId="0" borderId="36" xfId="1" applyFont="1" applyBorder="1" applyAlignment="1">
      <alignment horizontal="center" vertical="center" wrapText="1" readingOrder="2"/>
    </xf>
    <xf numFmtId="0" fontId="18" fillId="0" borderId="39" xfId="1" applyFont="1" applyBorder="1" applyAlignment="1">
      <alignment horizontal="left" vertical="center" wrapText="1" readingOrder="2"/>
    </xf>
    <xf numFmtId="0" fontId="18" fillId="0" borderId="28" xfId="1" applyFont="1" applyBorder="1" applyAlignment="1">
      <alignment horizontal="left" vertical="center" wrapText="1" readingOrder="2"/>
    </xf>
    <xf numFmtId="0" fontId="12" fillId="0" borderId="0" xfId="1" applyFont="1" applyAlignment="1">
      <alignment horizontal="center" vertical="top"/>
    </xf>
    <xf numFmtId="0" fontId="16" fillId="0" borderId="29" xfId="1" applyFont="1" applyBorder="1" applyAlignment="1">
      <alignment horizontal="center" vertical="center" wrapText="1"/>
    </xf>
    <xf numFmtId="0" fontId="16" fillId="0" borderId="33" xfId="1" applyFont="1" applyBorder="1" applyAlignment="1">
      <alignment horizontal="center" vertical="center" wrapText="1"/>
    </xf>
    <xf numFmtId="0" fontId="16" fillId="0" borderId="27" xfId="1" applyFont="1" applyBorder="1" applyAlignment="1">
      <alignment horizontal="center" vertical="top" wrapText="1" readingOrder="2"/>
    </xf>
    <xf numFmtId="0" fontId="16" fillId="0" borderId="39" xfId="1" applyFont="1" applyBorder="1" applyAlignment="1">
      <alignment horizontal="center" vertical="top" wrapText="1" readingOrder="2"/>
    </xf>
    <xf numFmtId="0" fontId="16" fillId="0" borderId="28" xfId="1" applyFont="1" applyBorder="1" applyAlignment="1">
      <alignment horizontal="center" vertical="top" wrapText="1" readingOrder="2"/>
    </xf>
    <xf numFmtId="0" fontId="18" fillId="0" borderId="33" xfId="1" applyFont="1" applyBorder="1" applyAlignment="1">
      <alignment horizontal="center" vertical="top" wrapText="1" readingOrder="1"/>
    </xf>
    <xf numFmtId="0" fontId="18" fillId="0" borderId="33" xfId="1" applyFont="1" applyBorder="1" applyAlignment="1">
      <alignment horizontal="center" vertical="top" wrapText="1"/>
    </xf>
    <xf numFmtId="0" fontId="20" fillId="0" borderId="32" xfId="1" applyFont="1" applyBorder="1" applyAlignment="1">
      <alignment horizontal="right" vertical="center" wrapText="1" indent="1"/>
    </xf>
    <xf numFmtId="0" fontId="20" fillId="0" borderId="34" xfId="1" applyFont="1" applyBorder="1" applyAlignment="1">
      <alignment horizontal="right" vertical="center" wrapText="1" indent="1"/>
    </xf>
    <xf numFmtId="0" fontId="26" fillId="0" borderId="32" xfId="1" applyFont="1" applyBorder="1" applyAlignment="1">
      <alignment horizontal="right" vertical="center" indent="1"/>
    </xf>
    <xf numFmtId="0" fontId="26" fillId="0" borderId="34" xfId="1" applyFont="1" applyBorder="1" applyAlignment="1">
      <alignment horizontal="right" vertical="center" indent="1"/>
    </xf>
    <xf numFmtId="0" fontId="26" fillId="0" borderId="31" xfId="1" applyFont="1" applyBorder="1" applyAlignment="1">
      <alignment horizontal="right" vertical="center" indent="1"/>
    </xf>
    <xf numFmtId="0" fontId="26" fillId="0" borderId="35" xfId="1" applyFont="1" applyBorder="1" applyAlignment="1">
      <alignment horizontal="right" vertical="center" indent="1"/>
    </xf>
    <xf numFmtId="0" fontId="8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17" fillId="0" borderId="26" xfId="1" applyFont="1" applyBorder="1" applyAlignment="1">
      <alignment horizontal="center" vertical="top"/>
    </xf>
    <xf numFmtId="0" fontId="17" fillId="0" borderId="30" xfId="1" applyFont="1" applyBorder="1" applyAlignment="1">
      <alignment horizontal="center" vertical="top"/>
    </xf>
    <xf numFmtId="0" fontId="17" fillId="0" borderId="31" xfId="1" applyFont="1" applyBorder="1" applyAlignment="1">
      <alignment horizontal="center" vertical="top"/>
    </xf>
    <xf numFmtId="0" fontId="17" fillId="0" borderId="35" xfId="1" applyFont="1" applyBorder="1" applyAlignment="1">
      <alignment horizontal="center" vertical="top"/>
    </xf>
    <xf numFmtId="0" fontId="17" fillId="0" borderId="29" xfId="1" applyFont="1" applyBorder="1" applyAlignment="1">
      <alignment horizontal="center" vertical="top"/>
    </xf>
    <xf numFmtId="0" fontId="17" fillId="0" borderId="36" xfId="1" applyFont="1" applyBorder="1" applyAlignment="1">
      <alignment horizontal="center" vertical="top"/>
    </xf>
    <xf numFmtId="0" fontId="20" fillId="0" borderId="26" xfId="1" applyFont="1" applyBorder="1" applyAlignment="1">
      <alignment horizontal="right" vertical="center" wrapText="1" indent="1" readingOrder="1"/>
    </xf>
    <xf numFmtId="0" fontId="20" fillId="0" borderId="30" xfId="1" applyFont="1" applyBorder="1" applyAlignment="1">
      <alignment horizontal="right" vertical="center" wrapText="1" indent="1" readingOrder="1"/>
    </xf>
    <xf numFmtId="0" fontId="0" fillId="0" borderId="1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top" wrapText="1"/>
    </xf>
    <xf numFmtId="0" fontId="0" fillId="0" borderId="15" xfId="0" applyFont="1" applyBorder="1" applyAlignment="1">
      <alignment horizontal="center" vertical="center"/>
    </xf>
  </cellXfs>
  <cellStyles count="10">
    <cellStyle name="Comma" xfId="9" builtinId="3"/>
    <cellStyle name="Comma 2" xfId="2"/>
    <cellStyle name="Comma 2 2" xfId="3"/>
    <cellStyle name="Comma 3" xfId="4"/>
    <cellStyle name="Normal" xfId="0" builtinId="0"/>
    <cellStyle name="Normal 2" xfId="1"/>
    <cellStyle name="Normal 2 2" xfId="5"/>
    <cellStyle name="Normal 2 2 2" xfId="6"/>
    <cellStyle name="Normal 3" xfId="7"/>
    <cellStyle name="Normal 4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rightToLeft="1" zoomScaleNormal="100" zoomScaleSheetLayoutView="100" workbookViewId="0">
      <selection activeCell="G18" sqref="G18"/>
    </sheetView>
  </sheetViews>
  <sheetFormatPr defaultRowHeight="14.25"/>
  <cols>
    <col min="1" max="1" width="33" style="28" customWidth="1"/>
    <col min="2" max="2" width="10.7109375" style="28" customWidth="1"/>
    <col min="3" max="3" width="9.42578125" style="28" customWidth="1"/>
    <col min="4" max="4" width="9" style="28" customWidth="1"/>
    <col min="5" max="5" width="13.28515625" style="28" bestFit="1" customWidth="1"/>
    <col min="6" max="6" width="11.42578125" style="28" customWidth="1"/>
    <col min="7" max="7" width="12.5703125" style="28" customWidth="1"/>
    <col min="8" max="8" width="13" style="28" customWidth="1"/>
    <col min="9" max="9" width="41" style="28" customWidth="1"/>
    <col min="10" max="16384" width="9.140625" style="28"/>
  </cols>
  <sheetData>
    <row r="1" spans="1:12" ht="24.75" customHeight="1">
      <c r="A1" s="177" t="s">
        <v>153</v>
      </c>
      <c r="B1" s="177"/>
      <c r="C1" s="177"/>
      <c r="D1" s="177"/>
      <c r="E1" s="177"/>
      <c r="F1" s="177"/>
      <c r="G1" s="177"/>
      <c r="H1" s="177"/>
      <c r="I1" s="177"/>
    </row>
    <row r="2" spans="1:12" ht="33" customHeight="1">
      <c r="A2" s="178" t="s">
        <v>154</v>
      </c>
      <c r="B2" s="178"/>
      <c r="C2" s="178"/>
      <c r="D2" s="178"/>
      <c r="E2" s="178"/>
      <c r="F2" s="178"/>
      <c r="G2" s="178"/>
      <c r="H2" s="178"/>
      <c r="I2" s="178"/>
    </row>
    <row r="3" spans="1:12" ht="5.0999999999999996" customHeight="1">
      <c r="A3" s="29"/>
      <c r="B3" s="30"/>
      <c r="C3" s="30"/>
      <c r="D3" s="30"/>
      <c r="E3" s="30"/>
      <c r="F3" s="30"/>
      <c r="G3" s="30"/>
      <c r="H3" s="30"/>
      <c r="I3" s="30"/>
    </row>
    <row r="4" spans="1:12" ht="18" customHeight="1">
      <c r="A4" s="83" t="s">
        <v>63</v>
      </c>
      <c r="B4" s="95"/>
      <c r="C4" s="31"/>
      <c r="D4" s="31"/>
      <c r="H4" s="185" t="s">
        <v>64</v>
      </c>
      <c r="I4" s="185"/>
    </row>
    <row r="5" spans="1:12" ht="38.25" customHeight="1">
      <c r="A5" s="183" t="s">
        <v>65</v>
      </c>
      <c r="B5" s="32" t="s">
        <v>66</v>
      </c>
      <c r="C5" s="181" t="s">
        <v>67</v>
      </c>
      <c r="D5" s="182"/>
      <c r="E5" s="113" t="s">
        <v>68</v>
      </c>
      <c r="F5" s="66" t="s">
        <v>69</v>
      </c>
      <c r="G5" s="112" t="s">
        <v>70</v>
      </c>
      <c r="H5" s="112" t="s">
        <v>71</v>
      </c>
      <c r="I5" s="179" t="s">
        <v>72</v>
      </c>
    </row>
    <row r="6" spans="1:12" s="29" customFormat="1" ht="24">
      <c r="A6" s="184"/>
      <c r="B6" s="110" t="s">
        <v>73</v>
      </c>
      <c r="C6" s="111" t="s">
        <v>149</v>
      </c>
      <c r="D6" s="130" t="s">
        <v>74</v>
      </c>
      <c r="E6" s="110" t="s">
        <v>75</v>
      </c>
      <c r="F6" s="131" t="s">
        <v>5</v>
      </c>
      <c r="G6" s="131" t="s">
        <v>76</v>
      </c>
      <c r="H6" s="132" t="s">
        <v>77</v>
      </c>
      <c r="I6" s="180"/>
    </row>
    <row r="7" spans="1:12" ht="21">
      <c r="A7" s="106" t="s">
        <v>147</v>
      </c>
      <c r="B7" s="141">
        <v>7172</v>
      </c>
      <c r="C7" s="141">
        <v>18922</v>
      </c>
      <c r="D7" s="141">
        <v>1914</v>
      </c>
      <c r="E7" s="142">
        <v>74305.200000000012</v>
      </c>
      <c r="F7" s="142">
        <v>389217.6</v>
      </c>
      <c r="G7" s="142">
        <v>178220.4</v>
      </c>
      <c r="H7" s="142">
        <v>210997.19999999998</v>
      </c>
      <c r="I7" s="150" t="s">
        <v>138</v>
      </c>
      <c r="L7" s="170"/>
    </row>
    <row r="8" spans="1:12" ht="34.5" customHeight="1">
      <c r="A8" s="107" t="s">
        <v>139</v>
      </c>
      <c r="B8" s="141">
        <v>442</v>
      </c>
      <c r="C8" s="141">
        <v>1294</v>
      </c>
      <c r="D8" s="141">
        <v>156</v>
      </c>
      <c r="E8" s="142">
        <v>4595.4000000000005</v>
      </c>
      <c r="F8" s="142">
        <v>22072.2</v>
      </c>
      <c r="G8" s="142">
        <v>5766.2</v>
      </c>
      <c r="H8" s="142">
        <v>16306</v>
      </c>
      <c r="I8" s="151" t="s">
        <v>143</v>
      </c>
      <c r="L8" s="170"/>
    </row>
    <row r="9" spans="1:12" s="35" customFormat="1" ht="27.75" customHeight="1">
      <c r="A9" s="107" t="s">
        <v>140</v>
      </c>
      <c r="B9" s="141">
        <v>1785</v>
      </c>
      <c r="C9" s="141">
        <v>4576</v>
      </c>
      <c r="D9" s="141">
        <v>1639</v>
      </c>
      <c r="E9" s="142">
        <v>15840.9</v>
      </c>
      <c r="F9" s="142">
        <v>78322.8</v>
      </c>
      <c r="G9" s="142">
        <v>21503.3</v>
      </c>
      <c r="H9" s="142">
        <v>56819.5</v>
      </c>
      <c r="I9" s="151" t="s">
        <v>144</v>
      </c>
      <c r="K9" s="28"/>
      <c r="L9" s="170"/>
    </row>
    <row r="10" spans="1:12" ht="29.25" customHeight="1">
      <c r="A10" s="108" t="s">
        <v>141</v>
      </c>
      <c r="B10" s="141">
        <v>262</v>
      </c>
      <c r="C10" s="141">
        <v>1101</v>
      </c>
      <c r="D10" s="141">
        <v>71</v>
      </c>
      <c r="E10" s="142">
        <v>5422.2</v>
      </c>
      <c r="F10" s="142">
        <v>41565.599999999999</v>
      </c>
      <c r="G10" s="142">
        <v>16757.099999999999</v>
      </c>
      <c r="H10" s="142">
        <v>24808.5</v>
      </c>
      <c r="I10" s="152" t="s">
        <v>145</v>
      </c>
      <c r="L10" s="170"/>
    </row>
    <row r="11" spans="1:12" ht="27.75" customHeight="1">
      <c r="A11" s="108" t="s">
        <v>142</v>
      </c>
      <c r="B11" s="141">
        <v>311</v>
      </c>
      <c r="C11" s="141">
        <v>843</v>
      </c>
      <c r="D11" s="141">
        <v>221</v>
      </c>
      <c r="E11" s="142">
        <v>6227.7</v>
      </c>
      <c r="F11" s="142">
        <v>35909.599999999999</v>
      </c>
      <c r="G11" s="142">
        <v>9759</v>
      </c>
      <c r="H11" s="142">
        <v>26150.6</v>
      </c>
      <c r="I11" s="151" t="s">
        <v>146</v>
      </c>
      <c r="L11" s="170"/>
    </row>
    <row r="12" spans="1:12" ht="21">
      <c r="A12" s="107" t="s">
        <v>78</v>
      </c>
      <c r="B12" s="141">
        <v>189</v>
      </c>
      <c r="C12" s="141">
        <v>2392</v>
      </c>
      <c r="D12" s="141">
        <v>635</v>
      </c>
      <c r="E12" s="142">
        <v>25563.5</v>
      </c>
      <c r="F12" s="142">
        <v>103957.5</v>
      </c>
      <c r="G12" s="142">
        <v>27362.799999999999</v>
      </c>
      <c r="H12" s="142">
        <v>76594.7</v>
      </c>
      <c r="I12" s="151" t="s">
        <v>79</v>
      </c>
      <c r="L12" s="170"/>
    </row>
    <row r="13" spans="1:12" ht="21">
      <c r="A13" s="107" t="s">
        <v>324</v>
      </c>
      <c r="B13" s="141">
        <v>78</v>
      </c>
      <c r="C13" s="141">
        <v>174</v>
      </c>
      <c r="D13" s="141">
        <v>39</v>
      </c>
      <c r="E13" s="142">
        <v>1021.8000000000001</v>
      </c>
      <c r="F13" s="142">
        <v>1329</v>
      </c>
      <c r="G13" s="142">
        <v>608.70000000000005</v>
      </c>
      <c r="H13" s="142">
        <v>720.3</v>
      </c>
      <c r="I13" s="151" t="s">
        <v>325</v>
      </c>
      <c r="L13" s="170"/>
    </row>
    <row r="14" spans="1:12" ht="20.25">
      <c r="A14" s="109" t="s">
        <v>80</v>
      </c>
      <c r="B14" s="153">
        <v>10239</v>
      </c>
      <c r="C14" s="154">
        <v>29302</v>
      </c>
      <c r="D14" s="154">
        <v>4675</v>
      </c>
      <c r="E14" s="155">
        <v>132976.70000000001</v>
      </c>
      <c r="F14" s="155">
        <v>672374.29999999993</v>
      </c>
      <c r="G14" s="155">
        <f>SUM(G7:G13)</f>
        <v>259977.5</v>
      </c>
      <c r="H14" s="155">
        <f>SUM(H7:H13)</f>
        <v>412396.79999999993</v>
      </c>
      <c r="I14" s="156" t="s">
        <v>10</v>
      </c>
      <c r="L14" s="170"/>
    </row>
    <row r="15" spans="1:12" ht="20.25" customHeight="1">
      <c r="A15" s="176" t="s">
        <v>322</v>
      </c>
      <c r="B15" s="176"/>
      <c r="C15" s="36"/>
      <c r="D15" s="36"/>
      <c r="E15" s="37"/>
      <c r="F15" s="36"/>
      <c r="G15" s="36"/>
      <c r="H15" s="36"/>
      <c r="I15" s="38" t="s">
        <v>323</v>
      </c>
    </row>
    <row r="16" spans="1:12" customFormat="1" ht="12.75" customHeight="1">
      <c r="A16" s="28"/>
      <c r="B16" s="28"/>
      <c r="C16" s="28"/>
      <c r="D16" s="28"/>
      <c r="E16" s="28"/>
      <c r="F16" s="170"/>
      <c r="G16" s="28"/>
      <c r="H16" s="175"/>
      <c r="I16" s="28"/>
    </row>
    <row r="17" spans="6:8" ht="12.75" customHeight="1">
      <c r="F17" s="170"/>
      <c r="H17" s="175"/>
    </row>
    <row r="18" spans="6:8" ht="12.75" customHeight="1">
      <c r="F18" s="170"/>
      <c r="H18" s="175"/>
    </row>
    <row r="19" spans="6:8" ht="12.75" customHeight="1">
      <c r="F19" s="170"/>
      <c r="H19" s="175"/>
    </row>
    <row r="20" spans="6:8" ht="12.75" customHeight="1">
      <c r="F20" s="170"/>
      <c r="H20" s="175"/>
    </row>
    <row r="21" spans="6:8" ht="12.75" customHeight="1">
      <c r="F21" s="170"/>
      <c r="H21" s="175"/>
    </row>
    <row r="22" spans="6:8" ht="12.75" customHeight="1">
      <c r="F22" s="170"/>
      <c r="H22" s="175"/>
    </row>
    <row r="23" spans="6:8" ht="12.75" customHeight="1"/>
    <row r="24" spans="6:8" ht="12.75" customHeight="1"/>
  </sheetData>
  <mergeCells count="7">
    <mergeCell ref="A15:B15"/>
    <mergeCell ref="A1:I1"/>
    <mergeCell ref="A2:I2"/>
    <mergeCell ref="I5:I6"/>
    <mergeCell ref="C5:D5"/>
    <mergeCell ref="A5:A6"/>
    <mergeCell ref="H4:I4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88" orientation="landscape" useFirstPageNumber="1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K33"/>
  <sheetViews>
    <sheetView rightToLeft="1" tabSelected="1" zoomScaleNormal="100" zoomScaleSheetLayoutView="100" workbookViewId="0">
      <selection sqref="A1:H13"/>
    </sheetView>
  </sheetViews>
  <sheetFormatPr defaultRowHeight="14.25"/>
  <cols>
    <col min="1" max="1" width="34.85546875" style="28" customWidth="1"/>
    <col min="2" max="2" width="11.28515625" style="28" customWidth="1"/>
    <col min="3" max="3" width="13.28515625" style="28" bestFit="1" customWidth="1"/>
    <col min="4" max="4" width="11.42578125" style="28" customWidth="1"/>
    <col min="5" max="5" width="14.5703125" style="28" customWidth="1"/>
    <col min="6" max="6" width="14" style="28" customWidth="1"/>
    <col min="7" max="7" width="12.42578125" style="28" customWidth="1"/>
    <col min="8" max="8" width="40.42578125" style="28" customWidth="1"/>
    <col min="9" max="9" width="9.140625" style="28"/>
    <col min="10" max="10" width="10.42578125" style="28" bestFit="1" customWidth="1"/>
    <col min="11" max="16384" width="9.140625" style="28"/>
  </cols>
  <sheetData>
    <row r="1" spans="1:11" ht="35.25" customHeight="1">
      <c r="A1" s="178" t="s">
        <v>150</v>
      </c>
      <c r="B1" s="178"/>
      <c r="C1" s="178"/>
      <c r="D1" s="178"/>
      <c r="E1" s="178"/>
      <c r="F1" s="178"/>
      <c r="G1" s="178"/>
      <c r="H1" s="178"/>
    </row>
    <row r="2" spans="1:11" ht="4.5" customHeight="1"/>
    <row r="3" spans="1:11" ht="15.95" customHeight="1">
      <c r="A3" s="81"/>
      <c r="B3" s="94"/>
      <c r="H3" s="39" t="s">
        <v>81</v>
      </c>
    </row>
    <row r="4" spans="1:11" ht="39" customHeight="1">
      <c r="A4" s="173"/>
      <c r="B4" s="40" t="s">
        <v>82</v>
      </c>
      <c r="C4" s="40" t="s">
        <v>84</v>
      </c>
      <c r="D4" s="34" t="s">
        <v>83</v>
      </c>
      <c r="E4" s="41" t="s">
        <v>85</v>
      </c>
      <c r="F4" s="42" t="s">
        <v>86</v>
      </c>
      <c r="G4" s="43" t="s">
        <v>87</v>
      </c>
      <c r="H4" s="174"/>
    </row>
    <row r="5" spans="1:11" ht="28.5" customHeight="1">
      <c r="A5" s="91" t="s">
        <v>147</v>
      </c>
      <c r="B5" s="136">
        <v>20836</v>
      </c>
      <c r="C5" s="137">
        <v>12599</v>
      </c>
      <c r="D5" s="137">
        <v>8237</v>
      </c>
      <c r="E5" s="168">
        <v>74305.2</v>
      </c>
      <c r="F5" s="138">
        <v>70385.100000000006</v>
      </c>
      <c r="G5" s="139">
        <v>3920.1</v>
      </c>
      <c r="H5" s="88" t="s">
        <v>138</v>
      </c>
      <c r="J5" s="170"/>
      <c r="K5" s="170"/>
    </row>
    <row r="6" spans="1:11" ht="28.5" customHeight="1">
      <c r="A6" s="92" t="s">
        <v>139</v>
      </c>
      <c r="B6" s="140">
        <v>1450</v>
      </c>
      <c r="C6" s="141">
        <v>682</v>
      </c>
      <c r="D6" s="141">
        <v>768</v>
      </c>
      <c r="E6" s="169">
        <v>4595.3999999999996</v>
      </c>
      <c r="F6" s="142">
        <v>4495.1000000000004</v>
      </c>
      <c r="G6" s="143">
        <v>100.3</v>
      </c>
      <c r="H6" s="89" t="s">
        <v>143</v>
      </c>
      <c r="J6" s="170"/>
      <c r="K6" s="170"/>
    </row>
    <row r="7" spans="1:11" ht="28.5" customHeight="1">
      <c r="A7" s="92" t="s">
        <v>140</v>
      </c>
      <c r="B7" s="140">
        <v>6215</v>
      </c>
      <c r="C7" s="141">
        <v>3652</v>
      </c>
      <c r="D7" s="141">
        <v>2563</v>
      </c>
      <c r="E7" s="169">
        <v>15840.9</v>
      </c>
      <c r="F7" s="142">
        <v>15495.1</v>
      </c>
      <c r="G7" s="143">
        <v>345.8</v>
      </c>
      <c r="H7" s="89" t="s">
        <v>144</v>
      </c>
      <c r="J7" s="170"/>
      <c r="K7" s="170"/>
    </row>
    <row r="8" spans="1:11" ht="28.5" customHeight="1">
      <c r="A8" s="93" t="s">
        <v>141</v>
      </c>
      <c r="B8" s="140">
        <v>1172</v>
      </c>
      <c r="C8" s="141">
        <v>746</v>
      </c>
      <c r="D8" s="141">
        <v>426</v>
      </c>
      <c r="E8" s="169">
        <v>5422.2</v>
      </c>
      <c r="F8" s="142">
        <v>5308.8</v>
      </c>
      <c r="G8" s="143">
        <v>113.4</v>
      </c>
      <c r="H8" s="90" t="s">
        <v>145</v>
      </c>
      <c r="J8" s="170"/>
      <c r="K8" s="170"/>
    </row>
    <row r="9" spans="1:11" ht="31.5" customHeight="1">
      <c r="A9" s="93" t="s">
        <v>142</v>
      </c>
      <c r="B9" s="140">
        <v>1064</v>
      </c>
      <c r="C9" s="141">
        <v>628</v>
      </c>
      <c r="D9" s="141">
        <v>435</v>
      </c>
      <c r="E9" s="169">
        <v>6227.7</v>
      </c>
      <c r="F9" s="142">
        <v>6132.2</v>
      </c>
      <c r="G9" s="143">
        <v>95.5</v>
      </c>
      <c r="H9" s="89" t="s">
        <v>146</v>
      </c>
      <c r="J9" s="170"/>
      <c r="K9" s="170"/>
    </row>
    <row r="10" spans="1:11" ht="27" customHeight="1">
      <c r="A10" s="92" t="s">
        <v>78</v>
      </c>
      <c r="B10" s="140">
        <v>3027</v>
      </c>
      <c r="C10" s="141">
        <v>2887</v>
      </c>
      <c r="D10" s="141">
        <v>141</v>
      </c>
      <c r="E10" s="169">
        <v>25563.5</v>
      </c>
      <c r="F10" s="142">
        <v>24352.799999999999</v>
      </c>
      <c r="G10" s="143">
        <v>1210.7</v>
      </c>
      <c r="H10" s="89" t="s">
        <v>79</v>
      </c>
      <c r="J10" s="170"/>
      <c r="K10" s="170"/>
    </row>
    <row r="11" spans="1:11" ht="25.5" customHeight="1">
      <c r="A11" s="92" t="s">
        <v>324</v>
      </c>
      <c r="B11" s="140">
        <v>213</v>
      </c>
      <c r="C11" s="141">
        <v>120</v>
      </c>
      <c r="D11" s="141">
        <v>92</v>
      </c>
      <c r="E11" s="169">
        <v>1021.8</v>
      </c>
      <c r="F11" s="142">
        <v>1018.7</v>
      </c>
      <c r="G11" s="143">
        <v>3.1</v>
      </c>
      <c r="H11" s="89" t="s">
        <v>325</v>
      </c>
      <c r="J11" s="170"/>
      <c r="K11" s="170"/>
    </row>
    <row r="12" spans="1:11" s="36" customFormat="1" ht="20.25">
      <c r="A12" s="46" t="s">
        <v>80</v>
      </c>
      <c r="B12" s="98">
        <f>SUM(B5:B11)</f>
        <v>33977</v>
      </c>
      <c r="C12" s="133">
        <v>21314</v>
      </c>
      <c r="D12" s="133">
        <v>12662</v>
      </c>
      <c r="E12" s="134">
        <v>132976.70000000001</v>
      </c>
      <c r="F12" s="134">
        <v>127187.80000000002</v>
      </c>
      <c r="G12" s="135">
        <v>5788.9</v>
      </c>
      <c r="H12" s="47" t="s">
        <v>10</v>
      </c>
      <c r="J12" s="170"/>
      <c r="K12" s="170"/>
    </row>
    <row r="13" spans="1:11" customFormat="1">
      <c r="A13" s="101"/>
      <c r="B13" s="44"/>
      <c r="C13" s="36"/>
      <c r="D13" s="36"/>
      <c r="E13" s="36"/>
      <c r="F13" s="36"/>
      <c r="G13" s="36"/>
      <c r="H13" s="48" t="s">
        <v>323</v>
      </c>
    </row>
    <row r="14" spans="1:11" ht="12.75" customHeight="1">
      <c r="B14" s="49"/>
      <c r="C14" s="49"/>
      <c r="D14" s="49"/>
      <c r="E14" s="49"/>
      <c r="F14" s="49"/>
      <c r="G14" s="49"/>
      <c r="H14" s="49"/>
    </row>
    <row r="15" spans="1:11" ht="12.75" customHeight="1">
      <c r="B15" s="49"/>
      <c r="C15" s="49"/>
      <c r="D15" s="49"/>
      <c r="E15" s="49"/>
      <c r="F15" s="49"/>
      <c r="G15" s="49"/>
      <c r="H15" s="49"/>
    </row>
    <row r="16" spans="1:11" ht="12.75" customHeight="1">
      <c r="B16" s="49"/>
      <c r="C16" s="49"/>
      <c r="D16" s="49"/>
      <c r="E16" s="49"/>
      <c r="F16" s="49"/>
      <c r="G16" s="49"/>
      <c r="H16" s="49"/>
    </row>
    <row r="17" spans="2:8" ht="12.75" customHeight="1">
      <c r="B17" s="49"/>
      <c r="C17" s="49"/>
      <c r="D17" s="49"/>
      <c r="E17" s="49"/>
      <c r="F17" s="49"/>
      <c r="G17" s="49"/>
      <c r="H17" s="49"/>
    </row>
    <row r="18" spans="2:8" ht="12.75" customHeight="1">
      <c r="B18" s="49"/>
      <c r="C18" s="49"/>
      <c r="D18" s="49"/>
      <c r="E18" s="49"/>
      <c r="F18" s="49"/>
      <c r="G18" s="49"/>
      <c r="H18" s="49"/>
    </row>
    <row r="19" spans="2:8" ht="12.75" customHeight="1">
      <c r="B19" s="49"/>
      <c r="C19" s="49"/>
      <c r="D19" s="49"/>
      <c r="E19" s="49"/>
      <c r="F19" s="49"/>
      <c r="G19" s="49"/>
      <c r="H19" s="49"/>
    </row>
    <row r="20" spans="2:8" ht="12.75" customHeight="1">
      <c r="B20" s="49"/>
      <c r="C20" s="49"/>
      <c r="D20" s="49"/>
      <c r="E20" s="49"/>
      <c r="F20" s="49"/>
      <c r="G20" s="49"/>
      <c r="H20" s="49"/>
    </row>
    <row r="21" spans="2:8" ht="12.75" customHeight="1">
      <c r="B21" s="49"/>
      <c r="C21" s="49"/>
      <c r="D21" s="49"/>
      <c r="E21" s="49"/>
      <c r="F21" s="49"/>
      <c r="G21" s="49"/>
      <c r="H21" s="49"/>
    </row>
    <row r="22" spans="2:8" ht="12.75" customHeight="1">
      <c r="B22" s="49"/>
      <c r="C22" s="49"/>
      <c r="D22" s="49"/>
      <c r="E22" s="49"/>
      <c r="F22" s="49"/>
      <c r="G22" s="49"/>
      <c r="H22" s="49"/>
    </row>
    <row r="23" spans="2:8">
      <c r="B23" s="49"/>
      <c r="C23" s="49"/>
      <c r="D23" s="49"/>
      <c r="E23" s="49"/>
      <c r="F23" s="49"/>
      <c r="G23" s="49"/>
      <c r="H23" s="49"/>
    </row>
    <row r="24" spans="2:8">
      <c r="B24" s="49"/>
      <c r="C24" s="49"/>
      <c r="D24" s="49"/>
      <c r="E24" s="49"/>
      <c r="F24" s="49"/>
      <c r="G24" s="49"/>
      <c r="H24" s="49"/>
    </row>
    <row r="25" spans="2:8">
      <c r="B25" s="49"/>
      <c r="C25" s="49"/>
      <c r="D25" s="49"/>
      <c r="E25" s="49"/>
      <c r="F25" s="49"/>
      <c r="G25" s="49"/>
      <c r="H25" s="49"/>
    </row>
    <row r="26" spans="2:8">
      <c r="B26" s="49"/>
      <c r="C26" s="49"/>
      <c r="D26" s="49"/>
      <c r="E26" s="49"/>
      <c r="F26" s="49"/>
      <c r="G26" s="49"/>
      <c r="H26" s="49"/>
    </row>
    <row r="27" spans="2:8">
      <c r="B27" s="49"/>
      <c r="C27" s="49"/>
      <c r="D27" s="49"/>
      <c r="E27" s="49"/>
      <c r="F27" s="49"/>
      <c r="G27" s="49"/>
      <c r="H27" s="49"/>
    </row>
    <row r="28" spans="2:8">
      <c r="B28" s="49"/>
      <c r="C28" s="49"/>
      <c r="D28" s="49"/>
      <c r="E28" s="49"/>
      <c r="F28" s="49"/>
      <c r="G28" s="49"/>
      <c r="H28" s="49"/>
    </row>
    <row r="29" spans="2:8">
      <c r="B29" s="49"/>
      <c r="C29" s="49"/>
      <c r="D29" s="49"/>
      <c r="E29" s="49"/>
      <c r="F29" s="49"/>
      <c r="G29" s="49"/>
      <c r="H29" s="49"/>
    </row>
    <row r="30" spans="2:8">
      <c r="B30" s="49"/>
      <c r="C30" s="49"/>
      <c r="D30" s="49"/>
      <c r="E30" s="49"/>
      <c r="F30" s="49"/>
      <c r="G30" s="49"/>
      <c r="H30" s="49"/>
    </row>
    <row r="31" spans="2:8">
      <c r="B31" s="49"/>
      <c r="C31" s="49"/>
      <c r="D31" s="49"/>
      <c r="E31" s="49"/>
      <c r="F31" s="49"/>
      <c r="G31" s="49"/>
      <c r="H31" s="49"/>
    </row>
    <row r="32" spans="2:8">
      <c r="B32" s="49"/>
      <c r="C32" s="49"/>
      <c r="D32" s="49"/>
      <c r="E32" s="49"/>
      <c r="F32" s="49"/>
      <c r="G32" s="49"/>
      <c r="H32" s="49"/>
    </row>
    <row r="33" spans="2:8">
      <c r="B33" s="49"/>
      <c r="C33" s="49"/>
      <c r="D33" s="49"/>
      <c r="E33" s="49"/>
      <c r="F33" s="49"/>
      <c r="G33" s="49"/>
      <c r="H33" s="49"/>
    </row>
  </sheetData>
  <mergeCells count="1">
    <mergeCell ref="A1:H1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88" orientation="landscape" r:id="rId1"/>
  <headerFooter>
    <oddFooter>&amp;C&amp;P</oddFooter>
  </headerFooter>
  <webPublishItems count="1">
    <webPublishItem id="9125" divId="Tourism tables-2017-final_9125" sourceType="printArea" destinationFile="C:\Users\ialrifai\Desktop\الانشطة 2017\e\tab2.htm"/>
  </webPublishItems>
</worksheet>
</file>

<file path=xl/worksheets/sheet3.xml><?xml version="1.0" encoding="utf-8"?>
<worksheet xmlns="http://schemas.openxmlformats.org/spreadsheetml/2006/main" xmlns:r="http://schemas.openxmlformats.org/officeDocument/2006/relationships">
  <dimension ref="A1:J24"/>
  <sheetViews>
    <sheetView rightToLeft="1" zoomScaleNormal="100" zoomScaleSheetLayoutView="100" workbookViewId="0">
      <selection activeCell="F18" sqref="F18"/>
    </sheetView>
  </sheetViews>
  <sheetFormatPr defaultRowHeight="14.25"/>
  <cols>
    <col min="1" max="1" width="34.28515625" style="28" customWidth="1"/>
    <col min="2" max="2" width="13.42578125" style="28" bestFit="1" customWidth="1"/>
    <col min="3" max="3" width="13.28515625" style="28" customWidth="1"/>
    <col min="4" max="5" width="12.140625" style="28" customWidth="1"/>
    <col min="6" max="6" width="11" style="28" customWidth="1"/>
    <col min="7" max="7" width="12.28515625" style="28" bestFit="1" customWidth="1"/>
    <col min="8" max="8" width="41" style="28" customWidth="1"/>
    <col min="9" max="9" width="1.140625" style="28" hidden="1" customWidth="1"/>
    <col min="10" max="10" width="11.5703125" style="28" bestFit="1" customWidth="1"/>
    <col min="11" max="16384" width="9.140625" style="28"/>
  </cols>
  <sheetData>
    <row r="1" spans="1:10" ht="24.75" customHeight="1">
      <c r="A1" s="187" t="s">
        <v>155</v>
      </c>
      <c r="B1" s="187"/>
      <c r="C1" s="187"/>
      <c r="D1" s="187"/>
      <c r="E1" s="187"/>
      <c r="F1" s="187"/>
      <c r="G1" s="187"/>
      <c r="H1" s="187"/>
    </row>
    <row r="2" spans="1:10" ht="21" customHeight="1">
      <c r="A2" s="188" t="s">
        <v>156</v>
      </c>
      <c r="B2" s="188"/>
      <c r="C2" s="188"/>
      <c r="D2" s="188"/>
      <c r="E2" s="188"/>
      <c r="F2" s="188"/>
      <c r="G2" s="188"/>
      <c r="H2" s="188"/>
    </row>
    <row r="3" spans="1:10" ht="5.0999999999999996" customHeight="1">
      <c r="A3" s="82"/>
      <c r="B3" s="82"/>
      <c r="C3" s="82"/>
      <c r="D3" s="82"/>
      <c r="E3" s="82"/>
      <c r="F3" s="82"/>
      <c r="G3" s="82"/>
      <c r="H3" s="82"/>
    </row>
    <row r="4" spans="1:10" ht="15.95" customHeight="1">
      <c r="A4" s="83" t="s">
        <v>88</v>
      </c>
      <c r="B4" s="31"/>
      <c r="H4" s="50" t="s">
        <v>81</v>
      </c>
    </row>
    <row r="5" spans="1:10" ht="20.25" customHeight="1">
      <c r="A5" s="189" t="s">
        <v>65</v>
      </c>
      <c r="B5" s="33" t="s">
        <v>80</v>
      </c>
      <c r="C5" s="192" t="s">
        <v>89</v>
      </c>
      <c r="D5" s="192"/>
      <c r="E5" s="51"/>
      <c r="F5" s="193" t="s">
        <v>90</v>
      </c>
      <c r="G5" s="194"/>
      <c r="H5" s="195" t="s">
        <v>72</v>
      </c>
    </row>
    <row r="6" spans="1:10" ht="23.25" customHeight="1">
      <c r="A6" s="190"/>
      <c r="B6" s="198" t="s">
        <v>10</v>
      </c>
      <c r="C6" s="52" t="s">
        <v>91</v>
      </c>
      <c r="D6" s="53" t="s">
        <v>92</v>
      </c>
      <c r="E6" s="54" t="s">
        <v>93</v>
      </c>
      <c r="F6" s="54" t="s">
        <v>23</v>
      </c>
      <c r="G6" s="54" t="s">
        <v>24</v>
      </c>
      <c r="H6" s="196"/>
    </row>
    <row r="7" spans="1:10" ht="24" customHeight="1">
      <c r="A7" s="191"/>
      <c r="B7" s="198"/>
      <c r="C7" s="115" t="s">
        <v>94</v>
      </c>
      <c r="D7" s="144" t="s">
        <v>95</v>
      </c>
      <c r="E7" s="144" t="s">
        <v>96</v>
      </c>
      <c r="F7" s="144" t="s">
        <v>97</v>
      </c>
      <c r="G7" s="144" t="s">
        <v>98</v>
      </c>
      <c r="H7" s="197"/>
      <c r="J7" s="55"/>
    </row>
    <row r="8" spans="1:10" ht="18" customHeight="1">
      <c r="A8" s="85" t="s">
        <v>147</v>
      </c>
      <c r="B8" s="145">
        <v>145704.5</v>
      </c>
      <c r="C8" s="142">
        <v>447.7</v>
      </c>
      <c r="D8" s="142">
        <v>16750.900000000001</v>
      </c>
      <c r="E8" s="142">
        <v>12678.2</v>
      </c>
      <c r="F8" s="142">
        <v>3203.4</v>
      </c>
      <c r="G8" s="142">
        <v>112624.3</v>
      </c>
      <c r="H8" s="150" t="s">
        <v>138</v>
      </c>
      <c r="I8" s="56"/>
      <c r="J8" s="56"/>
    </row>
    <row r="9" spans="1:10" ht="18" customHeight="1">
      <c r="A9" s="86" t="s">
        <v>139</v>
      </c>
      <c r="B9" s="146">
        <v>3858.7</v>
      </c>
      <c r="C9" s="142">
        <v>2525.6999999999998</v>
      </c>
      <c r="D9" s="142">
        <v>86.8</v>
      </c>
      <c r="E9" s="142">
        <v>529.70000000000005</v>
      </c>
      <c r="F9" s="142">
        <v>123.4</v>
      </c>
      <c r="G9" s="142">
        <v>593.1</v>
      </c>
      <c r="H9" s="151" t="s">
        <v>143</v>
      </c>
      <c r="I9" s="56"/>
      <c r="J9" s="56"/>
    </row>
    <row r="10" spans="1:10" ht="25.5">
      <c r="A10" s="86" t="s">
        <v>140</v>
      </c>
      <c r="B10" s="146">
        <v>10131.5</v>
      </c>
      <c r="C10" s="142">
        <v>12.7</v>
      </c>
      <c r="D10" s="142">
        <v>3645</v>
      </c>
      <c r="E10" s="142">
        <v>3164.7</v>
      </c>
      <c r="F10" s="142">
        <v>753.9</v>
      </c>
      <c r="G10" s="142">
        <v>2555.1999999999998</v>
      </c>
      <c r="H10" s="151" t="s">
        <v>144</v>
      </c>
      <c r="I10" s="56"/>
      <c r="J10" s="56"/>
    </row>
    <row r="11" spans="1:10" ht="25.5">
      <c r="A11" s="87" t="s">
        <v>141</v>
      </c>
      <c r="B11" s="146">
        <v>10470.1</v>
      </c>
      <c r="C11" s="142">
        <v>0</v>
      </c>
      <c r="D11" s="142">
        <v>7979</v>
      </c>
      <c r="E11" s="142">
        <v>307.89999999999998</v>
      </c>
      <c r="F11" s="142">
        <v>86.1</v>
      </c>
      <c r="G11" s="142">
        <v>2097.1</v>
      </c>
      <c r="H11" s="152" t="s">
        <v>145</v>
      </c>
      <c r="I11" s="56"/>
      <c r="J11" s="56"/>
    </row>
    <row r="12" spans="1:10" ht="25.5">
      <c r="A12" s="87" t="s">
        <v>142</v>
      </c>
      <c r="B12" s="146">
        <v>4266.8</v>
      </c>
      <c r="C12" s="142">
        <v>0</v>
      </c>
      <c r="D12" s="142">
        <v>3118.3</v>
      </c>
      <c r="E12" s="142">
        <v>481.7</v>
      </c>
      <c r="F12" s="142">
        <v>59.9</v>
      </c>
      <c r="G12" s="142">
        <v>606.9</v>
      </c>
      <c r="H12" s="151" t="s">
        <v>146</v>
      </c>
      <c r="I12" s="45"/>
      <c r="J12" s="45"/>
    </row>
    <row r="13" spans="1:10" ht="18" customHeight="1">
      <c r="A13" s="86" t="s">
        <v>78</v>
      </c>
      <c r="B13" s="146">
        <v>19563.7</v>
      </c>
      <c r="C13" s="142">
        <v>0</v>
      </c>
      <c r="D13" s="142">
        <v>2479.1</v>
      </c>
      <c r="E13" s="142">
        <v>4955.5</v>
      </c>
      <c r="F13" s="142">
        <v>1576.4</v>
      </c>
      <c r="G13" s="142">
        <v>10552.7</v>
      </c>
      <c r="H13" s="151" t="s">
        <v>79</v>
      </c>
      <c r="I13" s="45"/>
      <c r="J13" s="45"/>
    </row>
    <row r="14" spans="1:10" ht="18" customHeight="1">
      <c r="A14" s="86" t="s">
        <v>324</v>
      </c>
      <c r="B14" s="146">
        <v>324.2</v>
      </c>
      <c r="C14" s="142">
        <v>0</v>
      </c>
      <c r="D14" s="142">
        <v>81.400000000000006</v>
      </c>
      <c r="E14" s="142">
        <v>50.9</v>
      </c>
      <c r="F14" s="142">
        <v>28.7</v>
      </c>
      <c r="G14" s="142">
        <v>163.19999999999999</v>
      </c>
      <c r="H14" s="151" t="s">
        <v>325</v>
      </c>
      <c r="I14" s="45"/>
      <c r="J14" s="45"/>
    </row>
    <row r="15" spans="1:10" ht="18" customHeight="1">
      <c r="A15" s="57" t="s">
        <v>80</v>
      </c>
      <c r="B15" s="147">
        <v>194319.5</v>
      </c>
      <c r="C15" s="148">
        <v>2986.0999999999995</v>
      </c>
      <c r="D15" s="148">
        <v>34140.5</v>
      </c>
      <c r="E15" s="148">
        <v>22168.600000000006</v>
      </c>
      <c r="F15" s="148">
        <v>5831.8</v>
      </c>
      <c r="G15" s="148">
        <v>129192.5</v>
      </c>
      <c r="H15" s="103" t="s">
        <v>10</v>
      </c>
      <c r="I15" s="45"/>
      <c r="J15" s="45"/>
    </row>
    <row r="16" spans="1:10" ht="12.75" customHeight="1">
      <c r="A16" s="96" t="s">
        <v>99</v>
      </c>
      <c r="B16" s="96"/>
      <c r="C16" s="36"/>
      <c r="D16" s="36"/>
      <c r="E16" s="36"/>
      <c r="F16" s="36"/>
      <c r="G16" s="36"/>
      <c r="H16" s="58" t="s">
        <v>100</v>
      </c>
      <c r="I16" s="36"/>
      <c r="J16" s="36"/>
    </row>
    <row r="17" spans="1:9" customFormat="1" ht="12.75" customHeight="1">
      <c r="A17" s="101" t="s">
        <v>322</v>
      </c>
      <c r="B17" s="44"/>
      <c r="C17" s="36"/>
      <c r="D17" s="36"/>
      <c r="E17" s="36"/>
      <c r="F17" s="36"/>
      <c r="G17" s="36"/>
      <c r="H17" s="48" t="s">
        <v>323</v>
      </c>
      <c r="I17" s="100"/>
    </row>
    <row r="18" spans="1:9" ht="12.75" customHeight="1">
      <c r="C18" s="97"/>
      <c r="D18" s="97"/>
      <c r="E18" s="97"/>
      <c r="F18" s="97"/>
      <c r="G18" s="97"/>
    </row>
    <row r="19" spans="1:9" ht="12.75" customHeight="1"/>
    <row r="20" spans="1:9" ht="12.75" customHeight="1"/>
    <row r="21" spans="1:9" ht="12.75" customHeight="1"/>
    <row r="22" spans="1:9" ht="12.75" customHeight="1"/>
    <row r="23" spans="1:9" ht="12.75" customHeight="1"/>
    <row r="24" spans="1:9" ht="12.75" customHeight="1"/>
  </sheetData>
  <mergeCells count="7">
    <mergeCell ref="A1:H1"/>
    <mergeCell ref="A2:H2"/>
    <mergeCell ref="A5:A7"/>
    <mergeCell ref="C5:D5"/>
    <mergeCell ref="F5:G5"/>
    <mergeCell ref="H5:H7"/>
    <mergeCell ref="B6:B7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88" orientation="landscape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I24"/>
  <sheetViews>
    <sheetView rightToLeft="1" zoomScaleNormal="100" zoomScaleSheetLayoutView="100" workbookViewId="0">
      <selection activeCell="F18" sqref="F18"/>
    </sheetView>
  </sheetViews>
  <sheetFormatPr defaultRowHeight="14.25"/>
  <cols>
    <col min="1" max="1" width="33.28515625" style="28" customWidth="1"/>
    <col min="2" max="2" width="11.42578125" style="28" bestFit="1" customWidth="1"/>
    <col min="3" max="3" width="14.7109375" style="28" customWidth="1"/>
    <col min="4" max="4" width="14.5703125" style="28" customWidth="1"/>
    <col min="5" max="5" width="15.28515625" style="28" customWidth="1"/>
    <col min="6" max="6" width="41" style="28" customWidth="1"/>
    <col min="7" max="7" width="10.7109375" style="28" bestFit="1" customWidth="1"/>
    <col min="8" max="16384" width="9.140625" style="28"/>
  </cols>
  <sheetData>
    <row r="1" spans="1:9" ht="24" customHeight="1">
      <c r="A1" s="186" t="s">
        <v>151</v>
      </c>
      <c r="B1" s="186"/>
      <c r="C1" s="186"/>
      <c r="D1" s="186"/>
      <c r="E1" s="186"/>
      <c r="F1" s="186"/>
    </row>
    <row r="2" spans="1:9" ht="18" customHeight="1">
      <c r="A2" s="199" t="s">
        <v>152</v>
      </c>
      <c r="B2" s="199"/>
      <c r="C2" s="199"/>
      <c r="D2" s="199"/>
      <c r="E2" s="199"/>
      <c r="F2" s="199"/>
    </row>
    <row r="3" spans="1:9" ht="5.0999999999999996" customHeight="1">
      <c r="B3" s="59"/>
      <c r="C3" s="59"/>
      <c r="D3" s="59"/>
      <c r="E3" s="59"/>
      <c r="F3" s="59"/>
    </row>
    <row r="4" spans="1:9" ht="17.25" customHeight="1">
      <c r="A4" s="84" t="s">
        <v>88</v>
      </c>
      <c r="B4" s="60"/>
      <c r="F4" s="61" t="s">
        <v>81</v>
      </c>
    </row>
    <row r="5" spans="1:9" ht="23.25" customHeight="1">
      <c r="A5" s="195" t="s">
        <v>65</v>
      </c>
      <c r="B5" s="33" t="s">
        <v>80</v>
      </c>
      <c r="C5" s="62" t="s">
        <v>101</v>
      </c>
      <c r="D5" s="201" t="s">
        <v>102</v>
      </c>
      <c r="E5" s="202"/>
      <c r="F5" s="195" t="s">
        <v>72</v>
      </c>
    </row>
    <row r="6" spans="1:9" ht="20.25">
      <c r="A6" s="198"/>
      <c r="B6" s="198" t="s">
        <v>10</v>
      </c>
      <c r="C6" s="54" t="s">
        <v>103</v>
      </c>
      <c r="D6" s="54" t="s">
        <v>27</v>
      </c>
      <c r="E6" s="54" t="s">
        <v>28</v>
      </c>
      <c r="F6" s="198"/>
    </row>
    <row r="7" spans="1:9" ht="24">
      <c r="A7" s="200"/>
      <c r="B7" s="200"/>
      <c r="C7" s="144" t="s">
        <v>104</v>
      </c>
      <c r="D7" s="115" t="s">
        <v>105</v>
      </c>
      <c r="E7" s="149" t="s">
        <v>106</v>
      </c>
      <c r="F7" s="200"/>
    </row>
    <row r="8" spans="1:9" ht="30" customHeight="1">
      <c r="A8" s="106" t="s">
        <v>147</v>
      </c>
      <c r="B8" s="104">
        <v>32515.9</v>
      </c>
      <c r="C8" s="128">
        <v>23694.9</v>
      </c>
      <c r="D8" s="128">
        <v>1475.3</v>
      </c>
      <c r="E8" s="128">
        <v>7345.7</v>
      </c>
      <c r="F8" s="150" t="s">
        <v>138</v>
      </c>
      <c r="G8" s="56"/>
    </row>
    <row r="9" spans="1:9" ht="30" customHeight="1">
      <c r="A9" s="107" t="s">
        <v>139</v>
      </c>
      <c r="B9" s="104">
        <v>1907.5</v>
      </c>
      <c r="C9" s="128">
        <v>1123.0999999999999</v>
      </c>
      <c r="D9" s="128">
        <v>45.3</v>
      </c>
      <c r="E9" s="128">
        <v>739.1</v>
      </c>
      <c r="F9" s="151" t="s">
        <v>143</v>
      </c>
      <c r="G9" s="56"/>
    </row>
    <row r="10" spans="1:9" ht="30" customHeight="1">
      <c r="A10" s="107" t="s">
        <v>140</v>
      </c>
      <c r="B10" s="104">
        <v>11371.8</v>
      </c>
      <c r="C10" s="128">
        <v>3723.9</v>
      </c>
      <c r="D10" s="128">
        <v>1007</v>
      </c>
      <c r="E10" s="128">
        <v>6640.9</v>
      </c>
      <c r="F10" s="151" t="s">
        <v>144</v>
      </c>
      <c r="G10" s="56"/>
    </row>
    <row r="11" spans="1:9" s="64" customFormat="1" ht="30" customHeight="1">
      <c r="A11" s="108" t="s">
        <v>141</v>
      </c>
      <c r="B11" s="104">
        <v>6287</v>
      </c>
      <c r="C11" s="128">
        <v>1029.0999999999999</v>
      </c>
      <c r="D11" s="128">
        <v>391.7</v>
      </c>
      <c r="E11" s="128">
        <v>4866.2</v>
      </c>
      <c r="F11" s="152" t="s">
        <v>145</v>
      </c>
      <c r="G11" s="56"/>
    </row>
    <row r="12" spans="1:9" ht="30" customHeight="1">
      <c r="A12" s="108" t="s">
        <v>142</v>
      </c>
      <c r="B12" s="104">
        <v>5492.2</v>
      </c>
      <c r="C12" s="128">
        <v>3554.5</v>
      </c>
      <c r="D12" s="128">
        <v>221.5</v>
      </c>
      <c r="E12" s="128">
        <v>1716.2</v>
      </c>
      <c r="F12" s="151" t="s">
        <v>146</v>
      </c>
      <c r="G12" s="56"/>
    </row>
    <row r="13" spans="1:9" ht="30" customHeight="1">
      <c r="A13" s="107" t="s">
        <v>78</v>
      </c>
      <c r="B13" s="104">
        <v>7799.1</v>
      </c>
      <c r="C13" s="128">
        <v>906</v>
      </c>
      <c r="D13" s="128">
        <v>1214</v>
      </c>
      <c r="E13" s="128">
        <v>5679.1</v>
      </c>
      <c r="F13" s="151" t="s">
        <v>79</v>
      </c>
      <c r="G13" s="56"/>
    </row>
    <row r="14" spans="1:9" ht="30" customHeight="1">
      <c r="A14" s="107" t="s">
        <v>324</v>
      </c>
      <c r="B14" s="104">
        <v>284.5</v>
      </c>
      <c r="C14" s="128">
        <v>155.69999999999999</v>
      </c>
      <c r="D14" s="128">
        <v>56.5</v>
      </c>
      <c r="E14" s="128">
        <v>72.3</v>
      </c>
      <c r="F14" s="151" t="s">
        <v>325</v>
      </c>
      <c r="G14" s="56"/>
    </row>
    <row r="15" spans="1:9" ht="24" customHeight="1">
      <c r="A15" s="109" t="s">
        <v>80</v>
      </c>
      <c r="B15" s="105">
        <v>65658</v>
      </c>
      <c r="C15" s="99">
        <v>34187.199999999997</v>
      </c>
      <c r="D15" s="99">
        <v>4411.2999999999993</v>
      </c>
      <c r="E15" s="99">
        <v>27059.500000000004</v>
      </c>
      <c r="F15" s="103" t="s">
        <v>10</v>
      </c>
      <c r="G15" s="56"/>
    </row>
    <row r="16" spans="1:9" customFormat="1" ht="12.75" customHeight="1">
      <c r="A16" s="101" t="s">
        <v>322</v>
      </c>
      <c r="B16" s="44"/>
      <c r="C16" s="36"/>
      <c r="D16" s="36"/>
      <c r="E16" s="36"/>
      <c r="F16" s="102" t="s">
        <v>323</v>
      </c>
      <c r="G16" s="36"/>
      <c r="H16" s="48"/>
      <c r="I16" s="100"/>
    </row>
    <row r="17" spans="2:5" ht="12.75" customHeight="1">
      <c r="B17" s="56"/>
      <c r="C17" s="56"/>
      <c r="D17" s="56"/>
      <c r="E17" s="56"/>
    </row>
    <row r="18" spans="2:5" ht="12.75" customHeight="1"/>
    <row r="19" spans="2:5" ht="12.75" customHeight="1"/>
    <row r="20" spans="2:5" ht="12.75" customHeight="1"/>
    <row r="21" spans="2:5" ht="12.75" customHeight="1"/>
    <row r="22" spans="2:5" ht="12.75" customHeight="1"/>
    <row r="23" spans="2:5" ht="12.75" customHeight="1"/>
    <row r="24" spans="2:5" ht="12.75" customHeight="1"/>
  </sheetData>
  <mergeCells count="6">
    <mergeCell ref="A1:F1"/>
    <mergeCell ref="A2:F2"/>
    <mergeCell ref="A5:A7"/>
    <mergeCell ref="D5:E5"/>
    <mergeCell ref="F5:F7"/>
    <mergeCell ref="B6:B7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88" fitToHeight="2" orientation="landscape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J24"/>
  <sheetViews>
    <sheetView rightToLeft="1" zoomScaleNormal="100" zoomScaleSheetLayoutView="100" workbookViewId="0">
      <selection activeCell="F18" sqref="F18"/>
    </sheetView>
  </sheetViews>
  <sheetFormatPr defaultRowHeight="14.25"/>
  <cols>
    <col min="1" max="1" width="10.140625" style="28" customWidth="1"/>
    <col min="2" max="2" width="12.140625" style="28" customWidth="1"/>
    <col min="3" max="3" width="13.28515625" style="28" bestFit="1" customWidth="1"/>
    <col min="4" max="4" width="11.5703125" style="28" customWidth="1"/>
    <col min="5" max="5" width="14" style="28" customWidth="1"/>
    <col min="6" max="6" width="12.42578125" style="28" bestFit="1" customWidth="1"/>
    <col min="7" max="7" width="16.85546875" style="28" customWidth="1"/>
    <col min="8" max="16384" width="9.140625" style="28"/>
  </cols>
  <sheetData>
    <row r="1" spans="1:10" ht="19.5" customHeight="1">
      <c r="A1" s="187" t="s">
        <v>157</v>
      </c>
      <c r="B1" s="187"/>
      <c r="C1" s="187"/>
      <c r="D1" s="187"/>
      <c r="E1" s="187"/>
      <c r="F1" s="187"/>
      <c r="G1" s="187"/>
    </row>
    <row r="2" spans="1:10" ht="21" customHeight="1">
      <c r="A2" s="203" t="s">
        <v>158</v>
      </c>
      <c r="B2" s="203"/>
      <c r="C2" s="203"/>
      <c r="D2" s="203"/>
      <c r="E2" s="203"/>
      <c r="F2" s="203"/>
      <c r="G2" s="203"/>
    </row>
    <row r="3" spans="1:10" ht="5.0999999999999996" customHeight="1"/>
    <row r="4" spans="1:10" ht="15.95" customHeight="1">
      <c r="A4" s="204" t="s">
        <v>107</v>
      </c>
      <c r="B4" s="65" t="s">
        <v>57</v>
      </c>
      <c r="C4" s="66" t="s">
        <v>108</v>
      </c>
      <c r="D4" s="206" t="s">
        <v>109</v>
      </c>
      <c r="E4" s="207"/>
      <c r="F4" s="208"/>
      <c r="G4" s="195" t="s">
        <v>110</v>
      </c>
    </row>
    <row r="5" spans="1:10" ht="18" customHeight="1">
      <c r="A5" s="205"/>
      <c r="B5" s="209" t="s">
        <v>111</v>
      </c>
      <c r="C5" s="210" t="s">
        <v>112</v>
      </c>
      <c r="D5" s="54" t="s">
        <v>113</v>
      </c>
      <c r="E5" s="54" t="s">
        <v>114</v>
      </c>
      <c r="F5" s="33" t="s">
        <v>80</v>
      </c>
      <c r="G5" s="198"/>
    </row>
    <row r="6" spans="1:10" ht="15.75" customHeight="1">
      <c r="A6" s="205"/>
      <c r="B6" s="209"/>
      <c r="C6" s="210"/>
      <c r="D6" s="67" t="s">
        <v>115</v>
      </c>
      <c r="E6" s="67" t="s">
        <v>116</v>
      </c>
      <c r="F6" s="68" t="s">
        <v>10</v>
      </c>
      <c r="G6" s="198"/>
      <c r="I6" s="36"/>
      <c r="J6" s="36"/>
    </row>
    <row r="7" spans="1:10" s="70" customFormat="1" ht="19.5" customHeight="1">
      <c r="A7" s="127" t="s">
        <v>117</v>
      </c>
      <c r="B7" s="157">
        <v>421</v>
      </c>
      <c r="C7" s="158">
        <v>422</v>
      </c>
      <c r="D7" s="159">
        <v>8398</v>
      </c>
      <c r="E7" s="158">
        <v>281</v>
      </c>
      <c r="F7" s="160">
        <f>SUM(D7:E7)</f>
        <v>8679</v>
      </c>
      <c r="G7" s="69" t="s">
        <v>118</v>
      </c>
      <c r="I7" s="129"/>
      <c r="J7" s="71"/>
    </row>
    <row r="8" spans="1:10" ht="19.5" customHeight="1">
      <c r="A8" s="72" t="s">
        <v>119</v>
      </c>
      <c r="B8" s="161">
        <v>23295</v>
      </c>
      <c r="C8" s="162">
        <v>23477</v>
      </c>
      <c r="D8" s="162">
        <v>8678</v>
      </c>
      <c r="E8" s="163">
        <v>191411</v>
      </c>
      <c r="F8" s="164">
        <f>SUM(D8:E8)</f>
        <v>200089</v>
      </c>
      <c r="G8" s="73" t="s">
        <v>120</v>
      </c>
      <c r="I8" s="129"/>
      <c r="J8" s="36"/>
    </row>
    <row r="9" spans="1:10" ht="19.5" customHeight="1">
      <c r="A9" s="74" t="s">
        <v>121</v>
      </c>
      <c r="B9" s="165">
        <v>6631</v>
      </c>
      <c r="C9" s="163">
        <v>194631</v>
      </c>
      <c r="D9" s="163">
        <v>197573</v>
      </c>
      <c r="E9" s="163">
        <v>14358</v>
      </c>
      <c r="F9" s="164">
        <f>SUM(D9:E9)</f>
        <v>211931</v>
      </c>
      <c r="G9" s="73" t="s">
        <v>122</v>
      </c>
      <c r="I9" s="129"/>
      <c r="J9" s="36"/>
    </row>
    <row r="10" spans="1:10" ht="19.5" customHeight="1">
      <c r="A10" s="57" t="s">
        <v>123</v>
      </c>
      <c r="B10" s="171">
        <f>SUM(B7:B9)</f>
        <v>30347</v>
      </c>
      <c r="C10" s="172">
        <f>SUM(C7:C9)</f>
        <v>218530</v>
      </c>
      <c r="D10" s="172">
        <f>SUM(D7:D9)</f>
        <v>214649</v>
      </c>
      <c r="E10" s="172">
        <f>SUM(E7:E9)</f>
        <v>206050</v>
      </c>
      <c r="F10" s="166">
        <f t="shared" ref="F10" si="0">E10+D10</f>
        <v>420699</v>
      </c>
      <c r="G10" s="75" t="s">
        <v>10</v>
      </c>
      <c r="H10" s="76"/>
      <c r="I10" s="129"/>
      <c r="J10" s="36"/>
    </row>
    <row r="11" spans="1:10" ht="14.25" customHeight="1">
      <c r="C11" s="36"/>
      <c r="D11" s="36"/>
      <c r="E11" s="36"/>
      <c r="F11" s="36"/>
      <c r="G11" s="36"/>
    </row>
    <row r="12" spans="1:10" s="35" customFormat="1" ht="14.25" customHeight="1"/>
    <row r="13" spans="1:10">
      <c r="D13" s="36"/>
    </row>
    <row r="14" spans="1:10">
      <c r="B14" s="167"/>
      <c r="C14" s="167"/>
      <c r="D14" s="167"/>
      <c r="E14" s="167"/>
    </row>
    <row r="15" spans="1:10">
      <c r="B15" s="167"/>
      <c r="C15" s="167"/>
      <c r="D15" s="167"/>
      <c r="E15" s="167"/>
    </row>
    <row r="16" spans="1:10" ht="12.75" customHeight="1">
      <c r="B16" s="167"/>
      <c r="C16" s="167"/>
      <c r="D16" s="167"/>
      <c r="E16" s="167"/>
    </row>
    <row r="17" spans="2:5" ht="12.75" customHeight="1">
      <c r="B17" s="167"/>
      <c r="C17" s="167"/>
      <c r="D17" s="167"/>
      <c r="E17" s="167"/>
    </row>
    <row r="18" spans="2:5" ht="12.75" customHeight="1"/>
    <row r="19" spans="2:5" ht="12.75" customHeight="1"/>
    <row r="20" spans="2:5" ht="12.75" customHeight="1"/>
    <row r="21" spans="2:5" ht="12.75" customHeight="1"/>
    <row r="22" spans="2:5" ht="12.75" customHeight="1"/>
    <row r="23" spans="2:5" ht="12.75" customHeight="1"/>
    <row r="24" spans="2:5" ht="12.75" customHeight="1"/>
  </sheetData>
  <mergeCells count="7">
    <mergeCell ref="A1:G1"/>
    <mergeCell ref="A2:G2"/>
    <mergeCell ref="A4:A6"/>
    <mergeCell ref="D4:F4"/>
    <mergeCell ref="G4:G6"/>
    <mergeCell ref="B5:B6"/>
    <mergeCell ref="C5:C6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88" orientation="landscape" r:id="rId1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H28"/>
  <sheetViews>
    <sheetView rightToLeft="1" zoomScaleNormal="100" zoomScaleSheetLayoutView="100" workbookViewId="0">
      <selection activeCell="F18" sqref="F18"/>
    </sheetView>
  </sheetViews>
  <sheetFormatPr defaultRowHeight="14.25"/>
  <cols>
    <col min="1" max="1" width="9.140625" style="28"/>
    <col min="2" max="2" width="17.85546875" style="28" customWidth="1"/>
    <col min="3" max="3" width="47.5703125" style="28" customWidth="1"/>
    <col min="4" max="16384" width="9.140625" style="28"/>
  </cols>
  <sheetData>
    <row r="1" spans="1:8" ht="22.5" customHeight="1">
      <c r="A1" s="217"/>
      <c r="B1" s="217"/>
      <c r="C1" s="217"/>
    </row>
    <row r="2" spans="1:8" ht="15">
      <c r="A2" s="218"/>
      <c r="B2" s="218"/>
      <c r="C2" s="218"/>
    </row>
    <row r="3" spans="1:8" ht="5.0999999999999996" customHeight="1">
      <c r="A3" s="77"/>
      <c r="B3" s="77"/>
      <c r="C3" s="77"/>
    </row>
    <row r="4" spans="1:8">
      <c r="A4" s="219" t="s">
        <v>124</v>
      </c>
      <c r="B4" s="220"/>
      <c r="C4" s="223" t="s">
        <v>125</v>
      </c>
    </row>
    <row r="5" spans="1:8">
      <c r="A5" s="221"/>
      <c r="B5" s="222"/>
      <c r="C5" s="224"/>
    </row>
    <row r="6" spans="1:8" ht="18.75" customHeight="1">
      <c r="A6" s="225" t="s">
        <v>126</v>
      </c>
      <c r="B6" s="226"/>
      <c r="C6" s="78" t="s">
        <v>127</v>
      </c>
    </row>
    <row r="7" spans="1:8" ht="18.75" customHeight="1">
      <c r="A7" s="211" t="s">
        <v>128</v>
      </c>
      <c r="B7" s="212"/>
      <c r="C7" s="79" t="s">
        <v>129</v>
      </c>
      <c r="H7" s="63"/>
    </row>
    <row r="8" spans="1:8" ht="18.75" customHeight="1">
      <c r="A8" s="211" t="s">
        <v>130</v>
      </c>
      <c r="B8" s="212"/>
      <c r="C8" s="79" t="s">
        <v>131</v>
      </c>
    </row>
    <row r="9" spans="1:8" ht="18.75" customHeight="1">
      <c r="A9" s="213" t="s">
        <v>132</v>
      </c>
      <c r="B9" s="214"/>
      <c r="C9" s="79" t="s">
        <v>133</v>
      </c>
    </row>
    <row r="10" spans="1:8" ht="18.75" customHeight="1">
      <c r="A10" s="213" t="s">
        <v>134</v>
      </c>
      <c r="B10" s="214"/>
      <c r="C10" s="79" t="s">
        <v>135</v>
      </c>
      <c r="H10" s="63"/>
    </row>
    <row r="11" spans="1:8" ht="18.75" customHeight="1">
      <c r="A11" s="215" t="s">
        <v>136</v>
      </c>
      <c r="B11" s="216"/>
      <c r="C11" s="80" t="s">
        <v>137</v>
      </c>
    </row>
    <row r="16" spans="1:8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8" s="35" customFormat="1"/>
  </sheetData>
  <mergeCells count="10">
    <mergeCell ref="A8:B8"/>
    <mergeCell ref="A9:B9"/>
    <mergeCell ref="A10:B10"/>
    <mergeCell ref="A11:B11"/>
    <mergeCell ref="A1:C1"/>
    <mergeCell ref="A2:C2"/>
    <mergeCell ref="A4:B5"/>
    <mergeCell ref="C4:C5"/>
    <mergeCell ref="A6:B6"/>
    <mergeCell ref="A7:B7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88" orientation="landscape" r:id="rId1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U411"/>
  <sheetViews>
    <sheetView rightToLeft="1" topLeftCell="A385" zoomScale="80" zoomScaleNormal="80" workbookViewId="0">
      <selection activeCell="C15" sqref="C15"/>
    </sheetView>
  </sheetViews>
  <sheetFormatPr defaultRowHeight="12.75"/>
  <cols>
    <col min="1" max="1" width="39.5703125" customWidth="1"/>
    <col min="2" max="10" width="13.5703125" customWidth="1"/>
    <col min="11" max="11" width="10.140625" customWidth="1"/>
    <col min="13" max="13" width="27.5703125" customWidth="1"/>
    <col min="14" max="15" width="11.28515625" bestFit="1" customWidth="1"/>
    <col min="16" max="16" width="33.140625" bestFit="1" customWidth="1"/>
    <col min="17" max="17" width="11.42578125" bestFit="1" customWidth="1"/>
    <col min="18" max="18" width="26.140625" bestFit="1" customWidth="1"/>
    <col min="19" max="19" width="12.28515625" bestFit="1" customWidth="1"/>
    <col min="20" max="20" width="23.85546875" bestFit="1" customWidth="1"/>
    <col min="21" max="21" width="18.85546875" bestFit="1" customWidth="1"/>
    <col min="258" max="258" width="39.5703125" customWidth="1"/>
    <col min="259" max="267" width="13.5703125" customWidth="1"/>
    <col min="268" max="268" width="10.140625" customWidth="1"/>
    <col min="514" max="514" width="39.5703125" customWidth="1"/>
    <col min="515" max="523" width="13.5703125" customWidth="1"/>
    <col min="524" max="524" width="10.140625" customWidth="1"/>
    <col min="770" max="770" width="39.5703125" customWidth="1"/>
    <col min="771" max="779" width="13.5703125" customWidth="1"/>
    <col min="780" max="780" width="10.140625" customWidth="1"/>
    <col min="1026" max="1026" width="39.5703125" customWidth="1"/>
    <col min="1027" max="1035" width="13.5703125" customWidth="1"/>
    <col min="1036" max="1036" width="10.140625" customWidth="1"/>
    <col min="1282" max="1282" width="39.5703125" customWidth="1"/>
    <col min="1283" max="1291" width="13.5703125" customWidth="1"/>
    <col min="1292" max="1292" width="10.140625" customWidth="1"/>
    <col min="1538" max="1538" width="39.5703125" customWidth="1"/>
    <col min="1539" max="1547" width="13.5703125" customWidth="1"/>
    <col min="1548" max="1548" width="10.140625" customWidth="1"/>
    <col min="1794" max="1794" width="39.5703125" customWidth="1"/>
    <col min="1795" max="1803" width="13.5703125" customWidth="1"/>
    <col min="1804" max="1804" width="10.140625" customWidth="1"/>
    <col min="2050" max="2050" width="39.5703125" customWidth="1"/>
    <col min="2051" max="2059" width="13.5703125" customWidth="1"/>
    <col min="2060" max="2060" width="10.140625" customWidth="1"/>
    <col min="2306" max="2306" width="39.5703125" customWidth="1"/>
    <col min="2307" max="2315" width="13.5703125" customWidth="1"/>
    <col min="2316" max="2316" width="10.140625" customWidth="1"/>
    <col min="2562" max="2562" width="39.5703125" customWidth="1"/>
    <col min="2563" max="2571" width="13.5703125" customWidth="1"/>
    <col min="2572" max="2572" width="10.140625" customWidth="1"/>
    <col min="2818" max="2818" width="39.5703125" customWidth="1"/>
    <col min="2819" max="2827" width="13.5703125" customWidth="1"/>
    <col min="2828" max="2828" width="10.140625" customWidth="1"/>
    <col min="3074" max="3074" width="39.5703125" customWidth="1"/>
    <col min="3075" max="3083" width="13.5703125" customWidth="1"/>
    <col min="3084" max="3084" width="10.140625" customWidth="1"/>
    <col min="3330" max="3330" width="39.5703125" customWidth="1"/>
    <col min="3331" max="3339" width="13.5703125" customWidth="1"/>
    <col min="3340" max="3340" width="10.140625" customWidth="1"/>
    <col min="3586" max="3586" width="39.5703125" customWidth="1"/>
    <col min="3587" max="3595" width="13.5703125" customWidth="1"/>
    <col min="3596" max="3596" width="10.140625" customWidth="1"/>
    <col min="3842" max="3842" width="39.5703125" customWidth="1"/>
    <col min="3843" max="3851" width="13.5703125" customWidth="1"/>
    <col min="3852" max="3852" width="10.140625" customWidth="1"/>
    <col min="4098" max="4098" width="39.5703125" customWidth="1"/>
    <col min="4099" max="4107" width="13.5703125" customWidth="1"/>
    <col min="4108" max="4108" width="10.140625" customWidth="1"/>
    <col min="4354" max="4354" width="39.5703125" customWidth="1"/>
    <col min="4355" max="4363" width="13.5703125" customWidth="1"/>
    <col min="4364" max="4364" width="10.140625" customWidth="1"/>
    <col min="4610" max="4610" width="39.5703125" customWidth="1"/>
    <col min="4611" max="4619" width="13.5703125" customWidth="1"/>
    <col min="4620" max="4620" width="10.140625" customWidth="1"/>
    <col min="4866" max="4866" width="39.5703125" customWidth="1"/>
    <col min="4867" max="4875" width="13.5703125" customWidth="1"/>
    <col min="4876" max="4876" width="10.140625" customWidth="1"/>
    <col min="5122" max="5122" width="39.5703125" customWidth="1"/>
    <col min="5123" max="5131" width="13.5703125" customWidth="1"/>
    <col min="5132" max="5132" width="10.140625" customWidth="1"/>
    <col min="5378" max="5378" width="39.5703125" customWidth="1"/>
    <col min="5379" max="5387" width="13.5703125" customWidth="1"/>
    <col min="5388" max="5388" width="10.140625" customWidth="1"/>
    <col min="5634" max="5634" width="39.5703125" customWidth="1"/>
    <col min="5635" max="5643" width="13.5703125" customWidth="1"/>
    <col min="5644" max="5644" width="10.140625" customWidth="1"/>
    <col min="5890" max="5890" width="39.5703125" customWidth="1"/>
    <col min="5891" max="5899" width="13.5703125" customWidth="1"/>
    <col min="5900" max="5900" width="10.140625" customWidth="1"/>
    <col min="6146" max="6146" width="39.5703125" customWidth="1"/>
    <col min="6147" max="6155" width="13.5703125" customWidth="1"/>
    <col min="6156" max="6156" width="10.140625" customWidth="1"/>
    <col min="6402" max="6402" width="39.5703125" customWidth="1"/>
    <col min="6403" max="6411" width="13.5703125" customWidth="1"/>
    <col min="6412" max="6412" width="10.140625" customWidth="1"/>
    <col min="6658" max="6658" width="39.5703125" customWidth="1"/>
    <col min="6659" max="6667" width="13.5703125" customWidth="1"/>
    <col min="6668" max="6668" width="10.140625" customWidth="1"/>
    <col min="6914" max="6914" width="39.5703125" customWidth="1"/>
    <col min="6915" max="6923" width="13.5703125" customWidth="1"/>
    <col min="6924" max="6924" width="10.140625" customWidth="1"/>
    <col min="7170" max="7170" width="39.5703125" customWidth="1"/>
    <col min="7171" max="7179" width="13.5703125" customWidth="1"/>
    <col min="7180" max="7180" width="10.140625" customWidth="1"/>
    <col min="7426" max="7426" width="39.5703125" customWidth="1"/>
    <col min="7427" max="7435" width="13.5703125" customWidth="1"/>
    <col min="7436" max="7436" width="10.140625" customWidth="1"/>
    <col min="7682" max="7682" width="39.5703125" customWidth="1"/>
    <col min="7683" max="7691" width="13.5703125" customWidth="1"/>
    <col min="7692" max="7692" width="10.140625" customWidth="1"/>
    <col min="7938" max="7938" width="39.5703125" customWidth="1"/>
    <col min="7939" max="7947" width="13.5703125" customWidth="1"/>
    <col min="7948" max="7948" width="10.140625" customWidth="1"/>
    <col min="8194" max="8194" width="39.5703125" customWidth="1"/>
    <col min="8195" max="8203" width="13.5703125" customWidth="1"/>
    <col min="8204" max="8204" width="10.140625" customWidth="1"/>
    <col min="8450" max="8450" width="39.5703125" customWidth="1"/>
    <col min="8451" max="8459" width="13.5703125" customWidth="1"/>
    <col min="8460" max="8460" width="10.140625" customWidth="1"/>
    <col min="8706" max="8706" width="39.5703125" customWidth="1"/>
    <col min="8707" max="8715" width="13.5703125" customWidth="1"/>
    <col min="8716" max="8716" width="10.140625" customWidth="1"/>
    <col min="8962" max="8962" width="39.5703125" customWidth="1"/>
    <col min="8963" max="8971" width="13.5703125" customWidth="1"/>
    <col min="8972" max="8972" width="10.140625" customWidth="1"/>
    <col min="9218" max="9218" width="39.5703125" customWidth="1"/>
    <col min="9219" max="9227" width="13.5703125" customWidth="1"/>
    <col min="9228" max="9228" width="10.140625" customWidth="1"/>
    <col min="9474" max="9474" width="39.5703125" customWidth="1"/>
    <col min="9475" max="9483" width="13.5703125" customWidth="1"/>
    <col min="9484" max="9484" width="10.140625" customWidth="1"/>
    <col min="9730" max="9730" width="39.5703125" customWidth="1"/>
    <col min="9731" max="9739" width="13.5703125" customWidth="1"/>
    <col min="9740" max="9740" width="10.140625" customWidth="1"/>
    <col min="9986" max="9986" width="39.5703125" customWidth="1"/>
    <col min="9987" max="9995" width="13.5703125" customWidth="1"/>
    <col min="9996" max="9996" width="10.140625" customWidth="1"/>
    <col min="10242" max="10242" width="39.5703125" customWidth="1"/>
    <col min="10243" max="10251" width="13.5703125" customWidth="1"/>
    <col min="10252" max="10252" width="10.140625" customWidth="1"/>
    <col min="10498" max="10498" width="39.5703125" customWidth="1"/>
    <col min="10499" max="10507" width="13.5703125" customWidth="1"/>
    <col min="10508" max="10508" width="10.140625" customWidth="1"/>
    <col min="10754" max="10754" width="39.5703125" customWidth="1"/>
    <col min="10755" max="10763" width="13.5703125" customWidth="1"/>
    <col min="10764" max="10764" width="10.140625" customWidth="1"/>
    <col min="11010" max="11010" width="39.5703125" customWidth="1"/>
    <col min="11011" max="11019" width="13.5703125" customWidth="1"/>
    <col min="11020" max="11020" width="10.140625" customWidth="1"/>
    <col min="11266" max="11266" width="39.5703125" customWidth="1"/>
    <col min="11267" max="11275" width="13.5703125" customWidth="1"/>
    <col min="11276" max="11276" width="10.140625" customWidth="1"/>
    <col min="11522" max="11522" width="39.5703125" customWidth="1"/>
    <col min="11523" max="11531" width="13.5703125" customWidth="1"/>
    <col min="11532" max="11532" width="10.140625" customWidth="1"/>
    <col min="11778" max="11778" width="39.5703125" customWidth="1"/>
    <col min="11779" max="11787" width="13.5703125" customWidth="1"/>
    <col min="11788" max="11788" width="10.140625" customWidth="1"/>
    <col min="12034" max="12034" width="39.5703125" customWidth="1"/>
    <col min="12035" max="12043" width="13.5703125" customWidth="1"/>
    <col min="12044" max="12044" width="10.140625" customWidth="1"/>
    <col min="12290" max="12290" width="39.5703125" customWidth="1"/>
    <col min="12291" max="12299" width="13.5703125" customWidth="1"/>
    <col min="12300" max="12300" width="10.140625" customWidth="1"/>
    <col min="12546" max="12546" width="39.5703125" customWidth="1"/>
    <col min="12547" max="12555" width="13.5703125" customWidth="1"/>
    <col min="12556" max="12556" width="10.140625" customWidth="1"/>
    <col min="12802" max="12802" width="39.5703125" customWidth="1"/>
    <col min="12803" max="12811" width="13.5703125" customWidth="1"/>
    <col min="12812" max="12812" width="10.140625" customWidth="1"/>
    <col min="13058" max="13058" width="39.5703125" customWidth="1"/>
    <col min="13059" max="13067" width="13.5703125" customWidth="1"/>
    <col min="13068" max="13068" width="10.140625" customWidth="1"/>
    <col min="13314" max="13314" width="39.5703125" customWidth="1"/>
    <col min="13315" max="13323" width="13.5703125" customWidth="1"/>
    <col min="13324" max="13324" width="10.140625" customWidth="1"/>
    <col min="13570" max="13570" width="39.5703125" customWidth="1"/>
    <col min="13571" max="13579" width="13.5703125" customWidth="1"/>
    <col min="13580" max="13580" width="10.140625" customWidth="1"/>
    <col min="13826" max="13826" width="39.5703125" customWidth="1"/>
    <col min="13827" max="13835" width="13.5703125" customWidth="1"/>
    <col min="13836" max="13836" width="10.140625" customWidth="1"/>
    <col min="14082" max="14082" width="39.5703125" customWidth="1"/>
    <col min="14083" max="14091" width="13.5703125" customWidth="1"/>
    <col min="14092" max="14092" width="10.140625" customWidth="1"/>
    <col min="14338" max="14338" width="39.5703125" customWidth="1"/>
    <col min="14339" max="14347" width="13.5703125" customWidth="1"/>
    <col min="14348" max="14348" width="10.140625" customWidth="1"/>
    <col min="14594" max="14594" width="39.5703125" customWidth="1"/>
    <col min="14595" max="14603" width="13.5703125" customWidth="1"/>
    <col min="14604" max="14604" width="10.140625" customWidth="1"/>
    <col min="14850" max="14850" width="39.5703125" customWidth="1"/>
    <col min="14851" max="14859" width="13.5703125" customWidth="1"/>
    <col min="14860" max="14860" width="10.140625" customWidth="1"/>
    <col min="15106" max="15106" width="39.5703125" customWidth="1"/>
    <col min="15107" max="15115" width="13.5703125" customWidth="1"/>
    <col min="15116" max="15116" width="10.140625" customWidth="1"/>
    <col min="15362" max="15362" width="39.5703125" customWidth="1"/>
    <col min="15363" max="15371" width="13.5703125" customWidth="1"/>
    <col min="15372" max="15372" width="10.140625" customWidth="1"/>
    <col min="15618" max="15618" width="39.5703125" customWidth="1"/>
    <col min="15619" max="15627" width="13.5703125" customWidth="1"/>
    <col min="15628" max="15628" width="10.140625" customWidth="1"/>
    <col min="15874" max="15874" width="39.5703125" customWidth="1"/>
    <col min="15875" max="15883" width="13.5703125" customWidth="1"/>
    <col min="15884" max="15884" width="10.140625" customWidth="1"/>
    <col min="16130" max="16130" width="39.5703125" customWidth="1"/>
    <col min="16131" max="16139" width="13.5703125" customWidth="1"/>
    <col min="16140" max="16140" width="10.140625" customWidth="1"/>
  </cols>
  <sheetData>
    <row r="1" spans="1:21" ht="18" customHeight="1" thickBot="1">
      <c r="A1" s="231" t="s">
        <v>0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</row>
    <row r="2" spans="1:21" ht="36" customHeight="1">
      <c r="A2" t="s">
        <v>1</v>
      </c>
      <c r="C2" s="1" t="s">
        <v>2</v>
      </c>
      <c r="D2" s="2" t="s">
        <v>3</v>
      </c>
      <c r="E2" s="2" t="s">
        <v>159</v>
      </c>
      <c r="F2" s="2" t="s">
        <v>160</v>
      </c>
      <c r="G2" s="2" t="s">
        <v>4</v>
      </c>
      <c r="H2" s="2" t="s">
        <v>5</v>
      </c>
      <c r="I2" s="2" t="s">
        <v>6</v>
      </c>
      <c r="J2" s="2" t="s">
        <v>7</v>
      </c>
      <c r="K2" s="3" t="s">
        <v>8</v>
      </c>
      <c r="M2" s="32" t="s">
        <v>66</v>
      </c>
      <c r="N2" s="110" t="s">
        <v>73</v>
      </c>
      <c r="O2" t="s">
        <v>67</v>
      </c>
      <c r="P2" t="s">
        <v>67</v>
      </c>
      <c r="R2" t="s">
        <v>68</v>
      </c>
      <c r="S2" t="s">
        <v>69</v>
      </c>
      <c r="T2" t="s">
        <v>70</v>
      </c>
      <c r="U2" t="s">
        <v>71</v>
      </c>
    </row>
    <row r="3" spans="1:21" ht="15.95" customHeight="1" thickBot="1">
      <c r="C3" s="4" t="s">
        <v>9</v>
      </c>
      <c r="D3" s="5" t="s">
        <v>9</v>
      </c>
      <c r="E3" s="5" t="s">
        <v>9</v>
      </c>
      <c r="F3" s="5" t="s">
        <v>9</v>
      </c>
      <c r="G3" s="5" t="s">
        <v>9</v>
      </c>
      <c r="H3" s="5" t="s">
        <v>9</v>
      </c>
      <c r="I3" s="5" t="s">
        <v>9</v>
      </c>
      <c r="J3" s="5" t="s">
        <v>9</v>
      </c>
      <c r="K3" s="6" t="s">
        <v>9</v>
      </c>
      <c r="M3" s="110" t="s">
        <v>73</v>
      </c>
      <c r="P3" t="s">
        <v>149</v>
      </c>
      <c r="Q3" t="s">
        <v>74</v>
      </c>
      <c r="R3" t="s">
        <v>75</v>
      </c>
      <c r="S3" t="s">
        <v>5</v>
      </c>
      <c r="T3" t="s">
        <v>76</v>
      </c>
      <c r="U3" t="s">
        <v>77</v>
      </c>
    </row>
    <row r="4" spans="1:21" ht="15.95" customHeight="1">
      <c r="A4" t="s">
        <v>161</v>
      </c>
      <c r="B4" t="s">
        <v>162</v>
      </c>
      <c r="C4" s="116">
        <v>245.92094815690896</v>
      </c>
      <c r="D4" s="9">
        <v>516.99860043366812</v>
      </c>
      <c r="E4" s="10">
        <v>449.92544253893135</v>
      </c>
      <c r="F4" s="10">
        <v>67.073157894736795</v>
      </c>
      <c r="G4" s="9">
        <v>2283.4008383613468</v>
      </c>
      <c r="H4" s="9">
        <v>11442.820171541542</v>
      </c>
      <c r="I4" s="9">
        <v>3661.8893586974946</v>
      </c>
      <c r="J4" s="9">
        <v>7780.9308128440462</v>
      </c>
      <c r="K4" s="11">
        <v>135.01332593515778</v>
      </c>
      <c r="M4" s="106" t="s">
        <v>147</v>
      </c>
      <c r="N4" s="125">
        <f>C11+C12+C13+C14+C15+C16</f>
        <v>7171.8036146251698</v>
      </c>
      <c r="O4" s="125">
        <f t="shared" ref="O4:P4" si="0">D11+D12+D13+D14+D15+D16</f>
        <v>20835.931697994998</v>
      </c>
      <c r="P4" s="125">
        <f t="shared" si="0"/>
        <v>18921.869727955029</v>
      </c>
      <c r="Q4" s="125">
        <f>F11+F12+F13+F14+F15+F16</f>
        <v>1914.0619700399634</v>
      </c>
      <c r="R4" s="125">
        <f t="shared" ref="R4:U4" si="1">G11+G12+G13+G14+G15+G16</f>
        <v>74305.217515834229</v>
      </c>
      <c r="S4" s="125">
        <f t="shared" si="1"/>
        <v>389217.63835760124</v>
      </c>
      <c r="T4" s="125">
        <f t="shared" si="1"/>
        <v>178220.46798425168</v>
      </c>
      <c r="U4" s="125">
        <f t="shared" si="1"/>
        <v>210997.17037334954</v>
      </c>
    </row>
    <row r="5" spans="1:21" ht="15.95" customHeight="1">
      <c r="A5" t="s">
        <v>163</v>
      </c>
      <c r="B5" t="s">
        <v>164</v>
      </c>
      <c r="C5" s="117">
        <v>196.04377761339489</v>
      </c>
      <c r="D5" s="14">
        <v>933.38273353704892</v>
      </c>
      <c r="E5" s="15">
        <v>844.11290947566204</v>
      </c>
      <c r="F5" s="15">
        <v>89.269824061386643</v>
      </c>
      <c r="G5" s="14">
        <v>2311.9454048308826</v>
      </c>
      <c r="H5" s="14">
        <v>10629.395319012729</v>
      </c>
      <c r="I5" s="14">
        <v>2104.3122666159061</v>
      </c>
      <c r="J5" s="14">
        <v>8525.0830523968252</v>
      </c>
      <c r="K5" s="16">
        <v>6.1200449438202185</v>
      </c>
      <c r="M5" s="107" t="s">
        <v>139</v>
      </c>
      <c r="N5" s="125">
        <f>C4+C5</f>
        <v>441.96472577030386</v>
      </c>
      <c r="O5" s="125">
        <f t="shared" ref="O5:U5" si="2">D4+D5</f>
        <v>1450.3813339707172</v>
      </c>
      <c r="P5" s="125">
        <f t="shared" si="2"/>
        <v>1294.0383520145933</v>
      </c>
      <c r="Q5" s="125">
        <f t="shared" si="2"/>
        <v>156.34298195612342</v>
      </c>
      <c r="R5" s="125">
        <f t="shared" si="2"/>
        <v>4595.3462431922289</v>
      </c>
      <c r="S5" s="125">
        <f t="shared" si="2"/>
        <v>22072.21549055427</v>
      </c>
      <c r="T5" s="125">
        <f t="shared" si="2"/>
        <v>5766.2016253134007</v>
      </c>
      <c r="U5" s="125">
        <f t="shared" si="2"/>
        <v>16306.013865240871</v>
      </c>
    </row>
    <row r="6" spans="1:21" ht="15.95" customHeight="1">
      <c r="A6" t="s">
        <v>165</v>
      </c>
      <c r="B6" t="s">
        <v>166</v>
      </c>
      <c r="C6" s="27">
        <v>44.254096601073343</v>
      </c>
      <c r="D6" s="14">
        <v>527.00983899821108</v>
      </c>
      <c r="E6" s="15">
        <v>496.66100178890878</v>
      </c>
      <c r="F6" s="15">
        <v>30.348837209302339</v>
      </c>
      <c r="G6" s="14">
        <v>3413.6902077547406</v>
      </c>
      <c r="H6" s="14">
        <v>20194.812665768335</v>
      </c>
      <c r="I6" s="14">
        <v>10272.074698234559</v>
      </c>
      <c r="J6" s="14">
        <v>9922.7379675337725</v>
      </c>
      <c r="K6" s="16">
        <v>970.34921419767431</v>
      </c>
      <c r="M6" s="107" t="s">
        <v>140</v>
      </c>
      <c r="N6" s="125">
        <f>C23+C24+C25+C26+C27+C32+C33+C34+C35+C36+C37</f>
        <v>1785.2268782853025</v>
      </c>
      <c r="O6" s="125">
        <f t="shared" ref="O6:U6" si="3">D23+D24+D25+D26+D27+D32+D33+D34+D35+D36+D37</f>
        <v>6215.2438842138854</v>
      </c>
      <c r="P6" s="125">
        <f t="shared" si="3"/>
        <v>4576.4087798084856</v>
      </c>
      <c r="Q6" s="125">
        <f t="shared" si="3"/>
        <v>1638.8351044053975</v>
      </c>
      <c r="R6" s="125">
        <f t="shared" si="3"/>
        <v>15840.973670739446</v>
      </c>
      <c r="S6" s="125">
        <f t="shared" si="3"/>
        <v>78322.784693881011</v>
      </c>
      <c r="T6" s="125">
        <f t="shared" si="3"/>
        <v>21503.296107964619</v>
      </c>
      <c r="U6" s="125">
        <f t="shared" si="3"/>
        <v>56819.488585916384</v>
      </c>
    </row>
    <row r="7" spans="1:21" ht="15.95" customHeight="1">
      <c r="A7" t="s">
        <v>167</v>
      </c>
      <c r="B7" t="s">
        <v>168</v>
      </c>
      <c r="C7" s="27">
        <v>1.0465116279069768</v>
      </c>
      <c r="D7" s="14">
        <v>45</v>
      </c>
      <c r="E7" s="15">
        <v>31.395348837209305</v>
      </c>
      <c r="F7" s="15">
        <v>13.604651162790699</v>
      </c>
      <c r="G7" s="14">
        <v>394.35948837209298</v>
      </c>
      <c r="H7" s="14">
        <v>1466.0517558139534</v>
      </c>
      <c r="I7" s="14">
        <v>317.90551458139538</v>
      </c>
      <c r="J7" s="14">
        <v>1148.1462412325579</v>
      </c>
      <c r="K7" s="16">
        <v>1.30871511627907</v>
      </c>
      <c r="M7" s="108" t="s">
        <v>141</v>
      </c>
      <c r="N7" s="125">
        <f>C6+C7+C17+C18</f>
        <v>261.80304668711386</v>
      </c>
      <c r="O7" s="125">
        <f t="shared" ref="O7:U7" si="4">D6+D7+D17+D18</f>
        <v>1171.8775140909133</v>
      </c>
      <c r="P7" s="125">
        <f t="shared" si="4"/>
        <v>1100.5040257188202</v>
      </c>
      <c r="Q7" s="125">
        <f t="shared" si="4"/>
        <v>71.373488372093021</v>
      </c>
      <c r="R7" s="125">
        <f t="shared" si="4"/>
        <v>5422.120799911424</v>
      </c>
      <c r="S7" s="125">
        <f t="shared" si="4"/>
        <v>41565.637092074248</v>
      </c>
      <c r="T7" s="125">
        <f t="shared" si="4"/>
        <v>16757.186873647002</v>
      </c>
      <c r="U7" s="125">
        <f t="shared" si="4"/>
        <v>24808.450218427242</v>
      </c>
    </row>
    <row r="8" spans="1:21" ht="15.95" customHeight="1">
      <c r="A8" t="s">
        <v>169</v>
      </c>
      <c r="B8" t="s">
        <v>170</v>
      </c>
      <c r="C8" s="118">
        <v>128.92462745098052</v>
      </c>
      <c r="D8" s="14">
        <v>2727.0090980392174</v>
      </c>
      <c r="E8" s="15">
        <v>2134.3569411764724</v>
      </c>
      <c r="F8" s="15">
        <v>592.65215686274576</v>
      </c>
      <c r="G8" s="14">
        <v>23605.077035559236</v>
      </c>
      <c r="H8" s="14">
        <v>90874.673054782528</v>
      </c>
      <c r="I8" s="14">
        <v>25348.046834119079</v>
      </c>
      <c r="J8" s="14">
        <v>65526.62622066342</v>
      </c>
      <c r="K8" s="16">
        <v>8515.6080464823626</v>
      </c>
      <c r="M8" s="108" t="s">
        <v>142</v>
      </c>
      <c r="N8" s="125">
        <f>C19+C20+C21+C22</f>
        <v>310.56022665321927</v>
      </c>
      <c r="O8" s="125">
        <f t="shared" ref="O8:U8" si="5">D19+D20+D21+D22</f>
        <v>1063.0237578562474</v>
      </c>
      <c r="P8" s="125">
        <f t="shared" si="5"/>
        <v>842.50638049937334</v>
      </c>
      <c r="Q8" s="125">
        <f t="shared" si="5"/>
        <v>220.51737735687419</v>
      </c>
      <c r="R8" s="125">
        <f t="shared" si="5"/>
        <v>6227.6448667740742</v>
      </c>
      <c r="S8" s="125">
        <f t="shared" si="5"/>
        <v>35909.622977263927</v>
      </c>
      <c r="T8" s="125">
        <f t="shared" si="5"/>
        <v>9758.9981450880678</v>
      </c>
      <c r="U8" s="125">
        <f t="shared" si="5"/>
        <v>26150.624832175865</v>
      </c>
    </row>
    <row r="9" spans="1:21" ht="15.95" customHeight="1">
      <c r="A9" t="s">
        <v>171</v>
      </c>
      <c r="B9" t="s">
        <v>172</v>
      </c>
      <c r="C9" s="118">
        <v>32.220280112044819</v>
      </c>
      <c r="D9" s="14">
        <v>196.70804481792712</v>
      </c>
      <c r="E9" s="15">
        <v>179.29628011204477</v>
      </c>
      <c r="F9" s="15">
        <v>17.411764705882344</v>
      </c>
      <c r="G9" s="14">
        <v>1525.2309346854895</v>
      </c>
      <c r="H9" s="14">
        <v>3453.154410061677</v>
      </c>
      <c r="I9" s="14">
        <v>671.64455429050952</v>
      </c>
      <c r="J9" s="14">
        <v>2781.5098557711676</v>
      </c>
      <c r="K9" s="16">
        <v>186.50458583921568</v>
      </c>
      <c r="M9" s="107" t="s">
        <v>78</v>
      </c>
      <c r="N9" s="125">
        <f>C8+C9+C10</f>
        <v>188.79075815523075</v>
      </c>
      <c r="O9" s="125">
        <f t="shared" ref="O9:U9" si="6">D8+D9+D10</f>
        <v>3027.4194005161139</v>
      </c>
      <c r="P9" s="125">
        <f t="shared" si="6"/>
        <v>2392.0813613004275</v>
      </c>
      <c r="Q9" s="125">
        <f t="shared" si="6"/>
        <v>635.33803921568688</v>
      </c>
      <c r="R9" s="125">
        <f t="shared" si="6"/>
        <v>25563.486981915314</v>
      </c>
      <c r="S9" s="125">
        <f t="shared" si="6"/>
        <v>103957.54024027727</v>
      </c>
      <c r="T9" s="125">
        <f t="shared" si="6"/>
        <v>27362.834348548116</v>
      </c>
      <c r="U9" s="125">
        <f t="shared" si="6"/>
        <v>76594.705891729129</v>
      </c>
    </row>
    <row r="10" spans="1:21" ht="15.95" customHeight="1">
      <c r="A10" t="s">
        <v>173</v>
      </c>
      <c r="B10" t="s">
        <v>174</v>
      </c>
      <c r="C10" s="118">
        <v>27.645850592205388</v>
      </c>
      <c r="D10" s="14">
        <v>103.7022576589691</v>
      </c>
      <c r="E10" s="15">
        <v>78.428140011910287</v>
      </c>
      <c r="F10" s="15">
        <v>25.274117647058819</v>
      </c>
      <c r="G10" s="14">
        <v>433.17901167058824</v>
      </c>
      <c r="H10" s="14">
        <v>9629.7127754330722</v>
      </c>
      <c r="I10" s="14">
        <v>1343.1429601385271</v>
      </c>
      <c r="J10" s="14">
        <v>8286.5698152945442</v>
      </c>
      <c r="K10" s="16">
        <v>25.108905826771654</v>
      </c>
      <c r="M10" s="107" t="s">
        <v>148</v>
      </c>
      <c r="N10" s="125">
        <f>C28+C29+C30+C31+C38</f>
        <v>78.24496969696969</v>
      </c>
      <c r="O10" s="125">
        <f t="shared" ref="O10:U10" si="7">D28+D29+D30+D31+D38</f>
        <v>212.72624242424243</v>
      </c>
      <c r="P10" s="125">
        <f t="shared" si="7"/>
        <v>174.18224242424245</v>
      </c>
      <c r="Q10" s="125">
        <f t="shared" si="7"/>
        <v>38.543999999999997</v>
      </c>
      <c r="R10" s="125">
        <f t="shared" si="7"/>
        <v>1021.7973723301816</v>
      </c>
      <c r="S10" s="125">
        <f t="shared" si="7"/>
        <v>1329.0303965912121</v>
      </c>
      <c r="T10" s="125">
        <f t="shared" si="7"/>
        <v>608.75165092030295</v>
      </c>
      <c r="U10" s="125">
        <f t="shared" si="7"/>
        <v>720.27874567090907</v>
      </c>
    </row>
    <row r="11" spans="1:21" ht="15.95" customHeight="1">
      <c r="A11" t="s">
        <v>175</v>
      </c>
      <c r="B11" t="s">
        <v>176</v>
      </c>
      <c r="C11" s="119">
        <v>4120.9112695152517</v>
      </c>
      <c r="D11" s="14">
        <v>13858.52907068455</v>
      </c>
      <c r="E11" s="15">
        <v>13286.822897490631</v>
      </c>
      <c r="F11" s="15">
        <v>571.7061731939159</v>
      </c>
      <c r="G11" s="14">
        <v>61826.09872448595</v>
      </c>
      <c r="H11" s="14">
        <v>297007.93953787262</v>
      </c>
      <c r="I11" s="14">
        <v>137450.215168981</v>
      </c>
      <c r="J11" s="14">
        <v>159557.72436889153</v>
      </c>
      <c r="K11" s="16">
        <v>2793.761452764149</v>
      </c>
      <c r="M11" s="109" t="s">
        <v>80</v>
      </c>
      <c r="N11" s="126">
        <f>SUM(N4:N10)</f>
        <v>10238.394219873306</v>
      </c>
      <c r="O11" s="126">
        <f t="shared" ref="O11:U11" si="8">SUM(O4:O10)</f>
        <v>33976.603831067121</v>
      </c>
      <c r="P11" s="126">
        <f t="shared" si="8"/>
        <v>29301.590869720974</v>
      </c>
      <c r="Q11" s="126">
        <f t="shared" si="8"/>
        <v>4675.0129613461377</v>
      </c>
      <c r="R11" s="126">
        <f t="shared" si="8"/>
        <v>132976.58745069691</v>
      </c>
      <c r="S11" s="126">
        <f t="shared" si="8"/>
        <v>672374.46924824314</v>
      </c>
      <c r="T11" s="126">
        <f t="shared" si="8"/>
        <v>259977.7367357332</v>
      </c>
      <c r="U11" s="126">
        <f t="shared" si="8"/>
        <v>412396.73251250992</v>
      </c>
    </row>
    <row r="12" spans="1:21" ht="15.95" customHeight="1">
      <c r="A12" t="s">
        <v>177</v>
      </c>
      <c r="B12" t="s">
        <v>178</v>
      </c>
      <c r="C12" s="119">
        <v>115.11428314042038</v>
      </c>
      <c r="D12" s="14">
        <v>431.28778932847553</v>
      </c>
      <c r="E12" s="15">
        <v>420.436360757047</v>
      </c>
      <c r="F12" s="15">
        <v>10.851428571428574</v>
      </c>
      <c r="G12" s="14">
        <v>936.76987866925663</v>
      </c>
      <c r="H12" s="14">
        <v>21472.30618296604</v>
      </c>
      <c r="I12" s="14">
        <v>9568.6248418148261</v>
      </c>
      <c r="J12" s="14">
        <v>11903.681341151212</v>
      </c>
      <c r="K12" s="16">
        <v>0</v>
      </c>
    </row>
    <row r="13" spans="1:21" ht="15.95" customHeight="1">
      <c r="A13" t="s">
        <v>179</v>
      </c>
      <c r="B13" t="s">
        <v>180</v>
      </c>
      <c r="C13" s="119">
        <v>1378.0561175247835</v>
      </c>
      <c r="D13" s="14">
        <v>3280.5227430455307</v>
      </c>
      <c r="E13" s="15">
        <v>1971.2237500735762</v>
      </c>
      <c r="F13" s="15">
        <v>1309.2989929719554</v>
      </c>
      <c r="G13" s="14">
        <v>4676.8247437444898</v>
      </c>
      <c r="H13" s="14">
        <v>28047.116823077286</v>
      </c>
      <c r="I13" s="14">
        <v>9899.6756399232818</v>
      </c>
      <c r="J13" s="14">
        <v>18147.441183153998</v>
      </c>
      <c r="K13" s="16">
        <v>16.641427676923083</v>
      </c>
    </row>
    <row r="14" spans="1:21" ht="15.95" customHeight="1">
      <c r="A14" t="s">
        <v>181</v>
      </c>
      <c r="B14" t="s">
        <v>182</v>
      </c>
      <c r="C14" s="119">
        <v>1002.2196563091205</v>
      </c>
      <c r="D14" s="14">
        <v>2649.2164169703397</v>
      </c>
      <c r="E14" s="15">
        <v>2632.6042620066596</v>
      </c>
      <c r="F14" s="15">
        <v>16.612154963680386</v>
      </c>
      <c r="G14" s="14">
        <v>6520.3031294429975</v>
      </c>
      <c r="H14" s="14">
        <v>33577.043885126019</v>
      </c>
      <c r="I14" s="14">
        <v>16530.460602597035</v>
      </c>
      <c r="J14" s="14">
        <v>17046.583282528984</v>
      </c>
      <c r="K14" s="16">
        <v>87.043932203389843</v>
      </c>
    </row>
    <row r="15" spans="1:21" ht="15.95" customHeight="1">
      <c r="A15" t="s">
        <v>183</v>
      </c>
      <c r="B15" t="s">
        <v>184</v>
      </c>
      <c r="C15" s="119">
        <v>548.83228813559322</v>
      </c>
      <c r="D15" s="14">
        <v>609.7056779661018</v>
      </c>
      <c r="E15" s="15">
        <v>604.11245762711849</v>
      </c>
      <c r="F15" s="15">
        <v>5.5932203389830519</v>
      </c>
      <c r="G15" s="14">
        <v>345.2210394915254</v>
      </c>
      <c r="H15" s="14">
        <v>8952.8961340593214</v>
      </c>
      <c r="I15" s="14">
        <v>4642.9116917115261</v>
      </c>
      <c r="J15" s="14">
        <v>4309.9844423477962</v>
      </c>
      <c r="K15" s="16">
        <v>2.5577916000000003</v>
      </c>
    </row>
    <row r="16" spans="1:21" ht="12.75" customHeight="1">
      <c r="A16" t="s">
        <v>185</v>
      </c>
      <c r="B16" t="s">
        <v>186</v>
      </c>
      <c r="C16" s="119">
        <v>6.669999999999999</v>
      </c>
      <c r="D16" s="14">
        <v>6.669999999999999</v>
      </c>
      <c r="E16" s="15">
        <v>6.669999999999999</v>
      </c>
      <c r="F16" s="15">
        <v>0</v>
      </c>
      <c r="G16" s="14">
        <v>0</v>
      </c>
      <c r="H16" s="14">
        <v>160.33579449999996</v>
      </c>
      <c r="I16" s="14">
        <v>128.58003922399996</v>
      </c>
      <c r="J16" s="14">
        <v>31.755755275999999</v>
      </c>
      <c r="K16" s="16">
        <v>0</v>
      </c>
    </row>
    <row r="17" spans="1:11" ht="12.75" customHeight="1">
      <c r="A17" t="s">
        <v>187</v>
      </c>
      <c r="B17" t="s">
        <v>188</v>
      </c>
      <c r="C17" s="27">
        <v>187.50243845813355</v>
      </c>
      <c r="D17" s="14">
        <v>570.86767509270237</v>
      </c>
      <c r="E17" s="15">
        <v>543.44767509270218</v>
      </c>
      <c r="F17" s="15">
        <v>27.419999999999991</v>
      </c>
      <c r="G17" s="14">
        <v>1614.0711037845904</v>
      </c>
      <c r="H17" s="14">
        <v>19833.852590491955</v>
      </c>
      <c r="I17" s="14">
        <v>6102.5323833310504</v>
      </c>
      <c r="J17" s="14">
        <v>13731.320207160912</v>
      </c>
      <c r="K17" s="16">
        <v>3398.5178108849586</v>
      </c>
    </row>
    <row r="18" spans="1:11" ht="12.75" customHeight="1">
      <c r="A18" t="s">
        <v>189</v>
      </c>
      <c r="B18" t="s">
        <v>190</v>
      </c>
      <c r="C18" s="27">
        <v>29</v>
      </c>
      <c r="D18" s="14">
        <v>29</v>
      </c>
      <c r="E18" s="15">
        <v>29</v>
      </c>
      <c r="F18" s="15">
        <v>0</v>
      </c>
      <c r="G18" s="14">
        <v>0</v>
      </c>
      <c r="H18" s="14">
        <v>70.920079999999999</v>
      </c>
      <c r="I18" s="14">
        <v>64.674277500000002</v>
      </c>
      <c r="J18" s="14">
        <v>6.245802499999999</v>
      </c>
      <c r="K18" s="16">
        <v>0</v>
      </c>
    </row>
    <row r="19" spans="1:11" ht="12.75" customHeight="1">
      <c r="A19" t="s">
        <v>191</v>
      </c>
      <c r="B19" t="s">
        <v>192</v>
      </c>
      <c r="C19" s="120">
        <v>133.02828591677638</v>
      </c>
      <c r="D19" s="14">
        <v>394.83352434949887</v>
      </c>
      <c r="E19" s="15">
        <v>281.76809557557971</v>
      </c>
      <c r="F19" s="15">
        <v>113.06542877391925</v>
      </c>
      <c r="G19" s="14">
        <v>2114.5959741423571</v>
      </c>
      <c r="H19" s="14">
        <v>12347.67233081616</v>
      </c>
      <c r="I19" s="14">
        <v>1715.6470910450978</v>
      </c>
      <c r="J19" s="14">
        <v>10632.025239771065</v>
      </c>
      <c r="K19" s="16">
        <v>8.5389863071296972</v>
      </c>
    </row>
    <row r="20" spans="1:11" ht="12.75" customHeight="1">
      <c r="A20" t="s">
        <v>193</v>
      </c>
      <c r="B20" t="s">
        <v>194</v>
      </c>
      <c r="C20" s="120">
        <v>39.39144329094011</v>
      </c>
      <c r="D20" s="14">
        <v>273.44841052639782</v>
      </c>
      <c r="E20" s="15">
        <v>214.17466444965387</v>
      </c>
      <c r="F20" s="15">
        <v>59.273746076743961</v>
      </c>
      <c r="G20" s="14">
        <v>3632.2678279408929</v>
      </c>
      <c r="H20" s="14">
        <v>15254.095361815083</v>
      </c>
      <c r="I20" s="14">
        <v>6689.1790779693702</v>
      </c>
      <c r="J20" s="14">
        <v>8564.9162838457141</v>
      </c>
      <c r="K20" s="16">
        <v>3804.8318023999996</v>
      </c>
    </row>
    <row r="21" spans="1:11" ht="12.75" customHeight="1">
      <c r="A21" t="s">
        <v>195</v>
      </c>
      <c r="B21" t="s">
        <v>196</v>
      </c>
      <c r="C21" s="120">
        <v>137.08592621942199</v>
      </c>
      <c r="D21" s="14">
        <v>390.52353807602748</v>
      </c>
      <c r="E21" s="15">
        <v>343.39990679589727</v>
      </c>
      <c r="F21" s="15">
        <v>47.123631280130226</v>
      </c>
      <c r="G21" s="14">
        <v>453.45565204164001</v>
      </c>
      <c r="H21" s="14">
        <v>8058.7497424640114</v>
      </c>
      <c r="I21" s="14">
        <v>1205.9219412954278</v>
      </c>
      <c r="J21" s="14">
        <v>6852.8278011685816</v>
      </c>
      <c r="K21" s="16">
        <v>2.4790390153846151</v>
      </c>
    </row>
    <row r="22" spans="1:11" ht="12.75" customHeight="1">
      <c r="A22" t="s">
        <v>197</v>
      </c>
      <c r="B22" t="s">
        <v>198</v>
      </c>
      <c r="C22" s="120">
        <v>1.0545712260807938</v>
      </c>
      <c r="D22" s="14">
        <v>4.2182849043231752</v>
      </c>
      <c r="E22" s="15">
        <v>3.1637136782423814</v>
      </c>
      <c r="F22" s="15">
        <v>1.0545712260807938</v>
      </c>
      <c r="G22" s="14">
        <v>27.325412649184972</v>
      </c>
      <c r="H22" s="14">
        <v>249.10554216867467</v>
      </c>
      <c r="I22" s="14">
        <v>148.25003477817148</v>
      </c>
      <c r="J22" s="14">
        <v>100.85550739050319</v>
      </c>
      <c r="K22" s="16">
        <v>0</v>
      </c>
    </row>
    <row r="23" spans="1:11" ht="12.75" customHeight="1">
      <c r="A23" t="s">
        <v>199</v>
      </c>
      <c r="B23" t="s">
        <v>200</v>
      </c>
      <c r="C23" s="121">
        <v>29.532916666666665</v>
      </c>
      <c r="D23" s="14">
        <v>269.97208333333333</v>
      </c>
      <c r="E23" s="15">
        <v>149.74458333333331</v>
      </c>
      <c r="F23" s="15">
        <v>120.22750000000005</v>
      </c>
      <c r="G23" s="14">
        <v>1203.52388625</v>
      </c>
      <c r="H23" s="14">
        <v>2124.5885482062499</v>
      </c>
      <c r="I23" s="14">
        <v>483.49771029583331</v>
      </c>
      <c r="J23" s="14">
        <v>1641.0908379104169</v>
      </c>
      <c r="K23" s="16">
        <v>0.63222250000000002</v>
      </c>
    </row>
    <row r="24" spans="1:11" ht="12.75" customHeight="1">
      <c r="A24" t="s">
        <v>201</v>
      </c>
      <c r="B24" t="s">
        <v>202</v>
      </c>
      <c r="C24" s="121">
        <v>27.631730769230757</v>
      </c>
      <c r="D24" s="14">
        <v>244.50865384615369</v>
      </c>
      <c r="E24" s="15">
        <v>220.50865384615375</v>
      </c>
      <c r="F24" s="15">
        <v>23.999999999999989</v>
      </c>
      <c r="G24" s="14">
        <v>563.98217763461503</v>
      </c>
      <c r="H24" s="14">
        <v>1268.1336554142301</v>
      </c>
      <c r="I24" s="14">
        <v>257.15397672596134</v>
      </c>
      <c r="J24" s="14">
        <v>1010.9796786882688</v>
      </c>
      <c r="K24" s="16">
        <v>13.116746394230759</v>
      </c>
    </row>
    <row r="25" spans="1:11" ht="15.95" customHeight="1">
      <c r="A25" t="s">
        <v>203</v>
      </c>
      <c r="B25" t="s">
        <v>204</v>
      </c>
      <c r="C25" s="121">
        <v>32.448749999999997</v>
      </c>
      <c r="D25" s="14">
        <v>210.40916666666666</v>
      </c>
      <c r="E25" s="15">
        <v>142.56125</v>
      </c>
      <c r="F25" s="15">
        <v>67.847916666666663</v>
      </c>
      <c r="G25" s="14">
        <v>786.83556927500001</v>
      </c>
      <c r="H25" s="14">
        <v>1723.4059975416665</v>
      </c>
      <c r="I25" s="14">
        <v>383.30279340616664</v>
      </c>
      <c r="J25" s="14">
        <v>1340.1032041354999</v>
      </c>
      <c r="K25" s="16">
        <v>23.640026666666664</v>
      </c>
    </row>
    <row r="26" spans="1:11" ht="15.95" customHeight="1">
      <c r="A26" t="s">
        <v>205</v>
      </c>
      <c r="B26" t="s">
        <v>206</v>
      </c>
      <c r="C26" s="121">
        <v>20.51583333333333</v>
      </c>
      <c r="D26" s="14">
        <v>32.047916666666666</v>
      </c>
      <c r="E26" s="15">
        <v>20.465</v>
      </c>
      <c r="F26" s="15">
        <v>11.582916666666664</v>
      </c>
      <c r="G26" s="14">
        <v>78.516302812499987</v>
      </c>
      <c r="H26" s="14">
        <v>147.32118169999995</v>
      </c>
      <c r="I26" s="14">
        <v>114.43174796374997</v>
      </c>
      <c r="J26" s="14">
        <v>32.889433736249991</v>
      </c>
      <c r="K26" s="16">
        <v>3.4830133333333326</v>
      </c>
    </row>
    <row r="27" spans="1:11" ht="15.95" customHeight="1">
      <c r="A27" t="s">
        <v>207</v>
      </c>
      <c r="B27" t="s">
        <v>208</v>
      </c>
      <c r="C27" s="121">
        <v>1.75</v>
      </c>
      <c r="D27" s="14">
        <v>5.25</v>
      </c>
      <c r="E27" s="15">
        <v>5.25</v>
      </c>
      <c r="F27" s="15">
        <v>0</v>
      </c>
      <c r="G27" s="14">
        <v>14.589749999999999</v>
      </c>
      <c r="H27" s="14">
        <v>22.161830249999998</v>
      </c>
      <c r="I27" s="14">
        <v>6.2930454999999998</v>
      </c>
      <c r="J27" s="14">
        <v>15.86878475</v>
      </c>
      <c r="K27" s="16">
        <v>0</v>
      </c>
    </row>
    <row r="28" spans="1:11" ht="15.95" customHeight="1">
      <c r="A28" t="s">
        <v>209</v>
      </c>
      <c r="B28" t="s">
        <v>210</v>
      </c>
      <c r="C28" s="122">
        <v>14.114000000000001</v>
      </c>
      <c r="D28" s="14">
        <v>101.82400000000001</v>
      </c>
      <c r="E28" s="15">
        <v>76.280000000000015</v>
      </c>
      <c r="F28" s="15">
        <v>25.544</v>
      </c>
      <c r="G28" s="14">
        <v>889.34315851199983</v>
      </c>
      <c r="H28" s="14">
        <v>557.11033717000009</v>
      </c>
      <c r="I28" s="14">
        <v>240.01009888999997</v>
      </c>
      <c r="J28" s="14">
        <v>317.10023827999993</v>
      </c>
      <c r="K28" s="16">
        <v>3.7085755000000002</v>
      </c>
    </row>
    <row r="29" spans="1:11" ht="15.95" customHeight="1">
      <c r="A29" t="s">
        <v>211</v>
      </c>
      <c r="B29" t="s">
        <v>212</v>
      </c>
      <c r="C29" s="122">
        <v>4.4039999999999999</v>
      </c>
      <c r="D29" s="14">
        <v>5.8079999999999998</v>
      </c>
      <c r="E29" s="15">
        <v>5.8079999999999998</v>
      </c>
      <c r="F29" s="15">
        <v>0</v>
      </c>
      <c r="G29" s="14">
        <v>4.2685439999999994</v>
      </c>
      <c r="H29" s="14">
        <v>76.116810000000001</v>
      </c>
      <c r="I29" s="14">
        <v>11.964595439999998</v>
      </c>
      <c r="J29" s="14">
        <v>64.15221455999999</v>
      </c>
      <c r="K29" s="16">
        <v>0</v>
      </c>
    </row>
    <row r="30" spans="1:11" ht="15.95" customHeight="1">
      <c r="A30" t="s">
        <v>213</v>
      </c>
      <c r="B30" t="s">
        <v>214</v>
      </c>
      <c r="C30" s="122">
        <v>1</v>
      </c>
      <c r="D30" s="14">
        <v>6</v>
      </c>
      <c r="E30" s="15">
        <v>6</v>
      </c>
      <c r="F30" s="15">
        <v>0</v>
      </c>
      <c r="G30" s="14">
        <v>33.347999999999999</v>
      </c>
      <c r="H30" s="14">
        <v>180.63499999999999</v>
      </c>
      <c r="I30" s="14">
        <v>46.903962</v>
      </c>
      <c r="J30" s="14">
        <v>133.73103799999998</v>
      </c>
      <c r="K30" s="16">
        <v>20.008800000000001</v>
      </c>
    </row>
    <row r="31" spans="1:11" ht="15.95" customHeight="1">
      <c r="A31" t="s">
        <v>215</v>
      </c>
      <c r="B31" t="s">
        <v>216</v>
      </c>
      <c r="C31" s="122">
        <v>1</v>
      </c>
      <c r="D31" s="14">
        <v>6</v>
      </c>
      <c r="E31" s="15">
        <v>3</v>
      </c>
      <c r="F31" s="15">
        <v>3</v>
      </c>
      <c r="G31" s="14">
        <v>43.841503999999993</v>
      </c>
      <c r="H31" s="14">
        <v>67.02809049999999</v>
      </c>
      <c r="I31" s="14">
        <v>18.148259500000002</v>
      </c>
      <c r="J31" s="14">
        <v>48.879830999999989</v>
      </c>
      <c r="K31" s="16">
        <v>0</v>
      </c>
    </row>
    <row r="32" spans="1:11" ht="15.95" customHeight="1">
      <c r="A32" t="s">
        <v>217</v>
      </c>
      <c r="B32" t="s">
        <v>218</v>
      </c>
      <c r="C32" s="121">
        <v>9.0285714285714302</v>
      </c>
      <c r="D32" s="14">
        <v>18.05714285714286</v>
      </c>
      <c r="E32" s="15">
        <v>18.05714285714286</v>
      </c>
      <c r="F32" s="15">
        <v>0</v>
      </c>
      <c r="G32" s="14">
        <v>0</v>
      </c>
      <c r="H32" s="14">
        <v>150.54240000000001</v>
      </c>
      <c r="I32" s="14">
        <v>32.642610400000002</v>
      </c>
      <c r="J32" s="14">
        <v>117.89978960000001</v>
      </c>
      <c r="K32" s="16">
        <v>973.50752000000034</v>
      </c>
    </row>
    <row r="33" spans="1:21" ht="15.95" customHeight="1">
      <c r="A33" t="s">
        <v>219</v>
      </c>
      <c r="B33" t="s">
        <v>220</v>
      </c>
      <c r="C33" s="121">
        <v>1</v>
      </c>
      <c r="D33" s="14">
        <v>4</v>
      </c>
      <c r="E33" s="15">
        <v>4</v>
      </c>
      <c r="F33" s="15">
        <v>0</v>
      </c>
      <c r="G33" s="14">
        <v>31.402699999999996</v>
      </c>
      <c r="H33" s="14">
        <v>104.21249999999999</v>
      </c>
      <c r="I33" s="14">
        <v>6.8502349999999996</v>
      </c>
      <c r="J33" s="14">
        <v>97.362264999999994</v>
      </c>
      <c r="K33" s="16">
        <v>0</v>
      </c>
    </row>
    <row r="34" spans="1:21" ht="15.95" customHeight="1">
      <c r="A34" t="s">
        <v>221</v>
      </c>
      <c r="B34" t="s">
        <v>222</v>
      </c>
      <c r="C34" s="121">
        <v>12.036577540106952</v>
      </c>
      <c r="D34" s="14">
        <v>509.53475935828874</v>
      </c>
      <c r="E34" s="15">
        <v>493.4171122994652</v>
      </c>
      <c r="F34" s="15">
        <v>16.117647058823529</v>
      </c>
      <c r="G34" s="14">
        <v>1818.8242919786096</v>
      </c>
      <c r="H34" s="14">
        <v>10660.285610695186</v>
      </c>
      <c r="I34" s="14">
        <v>2852.298990788021</v>
      </c>
      <c r="J34" s="14">
        <v>7807.9866199071648</v>
      </c>
      <c r="K34" s="16">
        <v>0.98082352941176465</v>
      </c>
    </row>
    <row r="35" spans="1:21" ht="15.95" customHeight="1">
      <c r="A35" t="s">
        <v>223</v>
      </c>
      <c r="B35" t="s">
        <v>224</v>
      </c>
      <c r="C35" s="121">
        <v>115.4329775587475</v>
      </c>
      <c r="D35" s="14">
        <v>660.61266937092034</v>
      </c>
      <c r="E35" s="15">
        <v>624.92004191993965</v>
      </c>
      <c r="F35" s="15">
        <v>35.692627450980382</v>
      </c>
      <c r="G35" s="14">
        <v>2144.3798001870318</v>
      </c>
      <c r="H35" s="14">
        <v>11771.296881690836</v>
      </c>
      <c r="I35" s="14">
        <v>2647.3678410761372</v>
      </c>
      <c r="J35" s="14">
        <v>9123.9290406146993</v>
      </c>
      <c r="K35" s="16">
        <v>3252.3366779411758</v>
      </c>
    </row>
    <row r="36" spans="1:21" ht="15.95" customHeight="1">
      <c r="A36" t="s">
        <v>225</v>
      </c>
      <c r="B36" t="s">
        <v>226</v>
      </c>
      <c r="C36" s="121">
        <v>617.98958719694724</v>
      </c>
      <c r="D36" s="14">
        <v>2992.56443456442</v>
      </c>
      <c r="E36" s="15">
        <v>1711.8073497668643</v>
      </c>
      <c r="F36" s="15">
        <v>1280.7570847975544</v>
      </c>
      <c r="G36" s="14">
        <v>8016.9890779546295</v>
      </c>
      <c r="H36" s="14">
        <v>29349.025260047471</v>
      </c>
      <c r="I36" s="14">
        <v>9208.8282983528352</v>
      </c>
      <c r="J36" s="14">
        <v>20140.19696169463</v>
      </c>
      <c r="K36" s="16">
        <v>2777.8800539772706</v>
      </c>
    </row>
    <row r="37" spans="1:21" ht="15.95" customHeight="1">
      <c r="A37" t="s">
        <v>227</v>
      </c>
      <c r="B37" t="s">
        <v>228</v>
      </c>
      <c r="C37" s="121">
        <v>917.85993379169872</v>
      </c>
      <c r="D37" s="14">
        <v>1268.287057550293</v>
      </c>
      <c r="E37" s="15">
        <v>1185.6776457855869</v>
      </c>
      <c r="F37" s="15">
        <v>82.609411764705897</v>
      </c>
      <c r="G37" s="14">
        <v>1181.9301146470591</v>
      </c>
      <c r="H37" s="14">
        <v>21001.810828335369</v>
      </c>
      <c r="I37" s="14">
        <v>5510.628858455917</v>
      </c>
      <c r="J37" s="14">
        <v>15491.181969879455</v>
      </c>
      <c r="K37" s="16">
        <v>769.02589850333368</v>
      </c>
    </row>
    <row r="38" spans="1:21" ht="15.95" customHeight="1">
      <c r="A38" t="s">
        <v>229</v>
      </c>
      <c r="B38" t="s">
        <v>230</v>
      </c>
      <c r="C38" s="122">
        <v>57.726969696969689</v>
      </c>
      <c r="D38" s="14">
        <v>93.094242424242424</v>
      </c>
      <c r="E38" s="15">
        <v>83.094242424242424</v>
      </c>
      <c r="F38" s="15">
        <v>10</v>
      </c>
      <c r="G38" s="14">
        <v>50.996165818181815</v>
      </c>
      <c r="H38" s="14">
        <v>448.14015892121211</v>
      </c>
      <c r="I38" s="14">
        <v>291.724735090303</v>
      </c>
      <c r="J38" s="14">
        <v>156.41542383090911</v>
      </c>
      <c r="K38" s="16">
        <v>2.8832680799999992</v>
      </c>
    </row>
    <row r="39" spans="1:21" ht="15.95" customHeight="1" thickBot="1">
      <c r="A39" t="e">
        <v>#N/A</v>
      </c>
      <c r="B39" t="s">
        <v>10</v>
      </c>
      <c r="C39" s="18">
        <v>10238.394219873286</v>
      </c>
      <c r="D39" s="19">
        <v>33976.603831067005</v>
      </c>
      <c r="E39" s="20">
        <v>29301.590869720883</v>
      </c>
      <c r="F39" s="20">
        <v>4675.0129613461131</v>
      </c>
      <c r="G39" s="19">
        <v>132976.5874506965</v>
      </c>
      <c r="H39" s="19">
        <v>672374.46924824116</v>
      </c>
      <c r="I39" s="19">
        <v>259977.73673573227</v>
      </c>
      <c r="J39" s="19">
        <v>412396.73251250858</v>
      </c>
      <c r="K39" s="21">
        <v>27795.58870761859</v>
      </c>
    </row>
    <row r="41" spans="1:21" ht="18" customHeight="1" thickBot="1">
      <c r="A41" s="232" t="s">
        <v>11</v>
      </c>
      <c r="B41" s="233"/>
      <c r="C41" s="233"/>
      <c r="D41" s="233"/>
      <c r="E41" s="233"/>
      <c r="F41" s="233"/>
      <c r="G41" s="233"/>
      <c r="H41" s="233"/>
      <c r="I41" s="233"/>
      <c r="J41" s="233"/>
    </row>
    <row r="42" spans="1:21" ht="36" customHeight="1" thickBot="1">
      <c r="A42" s="227" t="s">
        <v>1</v>
      </c>
      <c r="B42" s="228"/>
      <c r="C42" s="1" t="s">
        <v>3</v>
      </c>
      <c r="D42" s="2" t="s">
        <v>12</v>
      </c>
      <c r="E42" s="2" t="s">
        <v>13</v>
      </c>
      <c r="F42" s="2" t="s">
        <v>14</v>
      </c>
      <c r="G42" s="2" t="s">
        <v>15</v>
      </c>
      <c r="H42" s="2" t="s">
        <v>16</v>
      </c>
      <c r="I42" s="2" t="s">
        <v>17</v>
      </c>
      <c r="J42" s="3" t="s">
        <v>18</v>
      </c>
    </row>
    <row r="43" spans="1:21" ht="15.95" customHeight="1" thickBot="1">
      <c r="A43" s="229"/>
      <c r="B43" s="230"/>
      <c r="C43" s="4" t="s">
        <v>9</v>
      </c>
      <c r="D43" s="5" t="s">
        <v>9</v>
      </c>
      <c r="E43" s="5" t="s">
        <v>9</v>
      </c>
      <c r="F43" s="5" t="s">
        <v>9</v>
      </c>
      <c r="G43" s="5" t="s">
        <v>9</v>
      </c>
      <c r="H43" s="5" t="s">
        <v>9</v>
      </c>
      <c r="I43" s="5" t="s">
        <v>9</v>
      </c>
      <c r="J43" s="6" t="s">
        <v>9</v>
      </c>
      <c r="N43" s="1" t="s">
        <v>3</v>
      </c>
      <c r="O43" s="2" t="s">
        <v>12</v>
      </c>
      <c r="P43" s="2" t="s">
        <v>13</v>
      </c>
      <c r="Q43" s="2" t="s">
        <v>14</v>
      </c>
      <c r="R43" s="2" t="s">
        <v>15</v>
      </c>
      <c r="S43" s="2" t="s">
        <v>16</v>
      </c>
      <c r="T43" s="2" t="s">
        <v>17</v>
      </c>
      <c r="U43" s="3" t="s">
        <v>18</v>
      </c>
    </row>
    <row r="44" spans="1:21" ht="15.95" customHeight="1" thickBot="1">
      <c r="A44" s="234" t="s">
        <v>231</v>
      </c>
      <c r="B44" s="7" t="s">
        <v>162</v>
      </c>
      <c r="C44" s="8">
        <v>516.99860043366812</v>
      </c>
      <c r="D44" s="9">
        <v>274.64337078651658</v>
      </c>
      <c r="E44" s="9">
        <v>242.35522964715139</v>
      </c>
      <c r="F44" s="9">
        <v>2283.4008383613468</v>
      </c>
      <c r="G44" s="9">
        <v>2254.4663837776434</v>
      </c>
      <c r="H44" s="9">
        <v>9.5388209663157859</v>
      </c>
      <c r="I44" s="9">
        <v>7.4594210526315736</v>
      </c>
      <c r="J44" s="11">
        <v>11.936212564754571</v>
      </c>
      <c r="M44" s="106" t="s">
        <v>147</v>
      </c>
      <c r="N44" s="125">
        <f>C51+C52+C53+C54+C55+C56</f>
        <v>20835.931697994998</v>
      </c>
      <c r="O44" s="125">
        <f t="shared" ref="O44:U44" si="9">D51+D52+D53+D54+D55+D56</f>
        <v>12598.64434902494</v>
      </c>
      <c r="P44" s="125">
        <f t="shared" si="9"/>
        <v>8237.2873489700542</v>
      </c>
      <c r="Q44" s="125">
        <f t="shared" si="9"/>
        <v>74305.217515834229</v>
      </c>
      <c r="R44" s="125">
        <f t="shared" si="9"/>
        <v>70385.111926996236</v>
      </c>
      <c r="S44" s="125">
        <f t="shared" si="9"/>
        <v>3732.5748038545171</v>
      </c>
      <c r="T44" s="125">
        <f t="shared" si="9"/>
        <v>79.917010077678341</v>
      </c>
      <c r="U44" s="125">
        <f t="shared" si="9"/>
        <v>107.61377490577345</v>
      </c>
    </row>
    <row r="45" spans="1:21" ht="15.95" customHeight="1">
      <c r="A45" s="235"/>
      <c r="B45" s="12" t="s">
        <v>164</v>
      </c>
      <c r="C45" s="13">
        <v>933.38273353704892</v>
      </c>
      <c r="D45" s="14">
        <v>407.44234039607102</v>
      </c>
      <c r="E45" s="14">
        <v>525.94039314097779</v>
      </c>
      <c r="F45" s="14">
        <v>2311.9454048308826</v>
      </c>
      <c r="G45" s="14">
        <v>2240.6200632443661</v>
      </c>
      <c r="H45" s="14">
        <v>58.090669456179747</v>
      </c>
      <c r="I45" s="14">
        <v>0</v>
      </c>
      <c r="J45" s="16">
        <v>13.234672130337071</v>
      </c>
      <c r="M45" s="107" t="s">
        <v>139</v>
      </c>
      <c r="N45" s="125">
        <f>C44+C45</f>
        <v>1450.3813339707172</v>
      </c>
      <c r="O45" s="125">
        <f t="shared" ref="O45:U45" si="10">D44+D45</f>
        <v>682.0857111825876</v>
      </c>
      <c r="P45" s="125">
        <f t="shared" si="10"/>
        <v>768.29562278812921</v>
      </c>
      <c r="Q45" s="125">
        <f t="shared" si="10"/>
        <v>4595.3462431922289</v>
      </c>
      <c r="R45" s="125">
        <f t="shared" si="10"/>
        <v>4495.0864470220095</v>
      </c>
      <c r="S45" s="125">
        <f t="shared" si="10"/>
        <v>67.629490422495536</v>
      </c>
      <c r="T45" s="125">
        <f t="shared" si="10"/>
        <v>7.4594210526315736</v>
      </c>
      <c r="U45" s="125">
        <f t="shared" si="10"/>
        <v>25.170884695091644</v>
      </c>
    </row>
    <row r="46" spans="1:21" ht="15.95" customHeight="1">
      <c r="A46" s="235"/>
      <c r="B46" s="12" t="s">
        <v>166</v>
      </c>
      <c r="C46" s="13">
        <v>527.00983899821108</v>
      </c>
      <c r="D46" s="14">
        <v>483.80830053667268</v>
      </c>
      <c r="E46" s="14">
        <v>43.201538461538462</v>
      </c>
      <c r="F46" s="14">
        <v>3413.6902077547406</v>
      </c>
      <c r="G46" s="14">
        <v>3364.2311446642211</v>
      </c>
      <c r="H46" s="14">
        <v>28.961676113774597</v>
      </c>
      <c r="I46" s="14">
        <v>17.589131162790697</v>
      </c>
      <c r="J46" s="16">
        <v>2.9082558139534891</v>
      </c>
      <c r="M46" s="107" t="s">
        <v>140</v>
      </c>
      <c r="N46" s="125">
        <f>C63+C64+C65+C66+C67+C72+C73+C74+C75+C76+C77</f>
        <v>6215.2438842138854</v>
      </c>
      <c r="O46" s="125">
        <f t="shared" ref="O46:U46" si="11">D63+D64+D65+D66+D67+D72+D73+D74+D75+D76+D77</f>
        <v>3652.43290191495</v>
      </c>
      <c r="P46" s="125">
        <f t="shared" si="11"/>
        <v>2562.810982298935</v>
      </c>
      <c r="Q46" s="125">
        <f t="shared" si="11"/>
        <v>15840.973670739446</v>
      </c>
      <c r="R46" s="125">
        <f t="shared" si="11"/>
        <v>15495.13732588568</v>
      </c>
      <c r="S46" s="125">
        <f t="shared" si="11"/>
        <v>283.01154527361695</v>
      </c>
      <c r="T46" s="125">
        <f t="shared" si="11"/>
        <v>34.615714411764699</v>
      </c>
      <c r="U46" s="125">
        <f t="shared" si="11"/>
        <v>28.209085168382352</v>
      </c>
    </row>
    <row r="47" spans="1:21" ht="15.95" customHeight="1">
      <c r="A47" s="235"/>
      <c r="B47" s="12" t="s">
        <v>168</v>
      </c>
      <c r="C47" s="13">
        <v>45</v>
      </c>
      <c r="D47" s="14">
        <v>45</v>
      </c>
      <c r="E47" s="14">
        <v>0</v>
      </c>
      <c r="F47" s="14">
        <v>394.35948837209298</v>
      </c>
      <c r="G47" s="14">
        <v>375.16500000000002</v>
      </c>
      <c r="H47" s="14">
        <v>19.194488372093023</v>
      </c>
      <c r="I47" s="14">
        <v>0</v>
      </c>
      <c r="J47" s="16">
        <v>0</v>
      </c>
      <c r="M47" s="108" t="s">
        <v>141</v>
      </c>
      <c r="N47" s="125">
        <f>C46+C47+C57+C58</f>
        <v>1171.8775140909133</v>
      </c>
      <c r="O47" s="125">
        <f t="shared" ref="O47:U47" si="12">D46+D47+D57+D58</f>
        <v>746.06091885395711</v>
      </c>
      <c r="P47" s="125">
        <f t="shared" si="12"/>
        <v>425.81659523695635</v>
      </c>
      <c r="Q47" s="125">
        <f t="shared" si="12"/>
        <v>5422.120799911424</v>
      </c>
      <c r="R47" s="125">
        <f t="shared" si="12"/>
        <v>5308.7559711170852</v>
      </c>
      <c r="S47" s="125">
        <f t="shared" si="12"/>
        <v>84.715903501803979</v>
      </c>
      <c r="T47" s="125">
        <f t="shared" si="12"/>
        <v>20.66065747858017</v>
      </c>
      <c r="U47" s="125">
        <f t="shared" si="12"/>
        <v>7.9882678139534873</v>
      </c>
    </row>
    <row r="48" spans="1:21" ht="15.95" customHeight="1">
      <c r="A48" s="235"/>
      <c r="B48" s="12" t="s">
        <v>170</v>
      </c>
      <c r="C48" s="13">
        <v>2727.0090980392174</v>
      </c>
      <c r="D48" s="14">
        <v>2643.8618823529432</v>
      </c>
      <c r="E48" s="14">
        <v>83.147215686274549</v>
      </c>
      <c r="F48" s="14">
        <v>23605.077035559236</v>
      </c>
      <c r="G48" s="14">
        <v>22410.058255838845</v>
      </c>
      <c r="H48" s="14">
        <v>957.64989495568727</v>
      </c>
      <c r="I48" s="14">
        <v>145.7753559882355</v>
      </c>
      <c r="J48" s="16">
        <v>91.59352877647072</v>
      </c>
      <c r="M48" s="108" t="s">
        <v>142</v>
      </c>
      <c r="N48" s="125">
        <f>C59+C60+C61+C62</f>
        <v>1063.0237578562474</v>
      </c>
      <c r="O48" s="125">
        <f t="shared" ref="O48:U48" si="13">D59+D60+D61+D62</f>
        <v>627.66790227490446</v>
      </c>
      <c r="P48" s="125">
        <f t="shared" si="13"/>
        <v>435.35585558134289</v>
      </c>
      <c r="Q48" s="125">
        <f t="shared" si="13"/>
        <v>6227.6448667740742</v>
      </c>
      <c r="R48" s="125">
        <f t="shared" si="13"/>
        <v>6132.1842989127254</v>
      </c>
      <c r="S48" s="125">
        <f t="shared" si="13"/>
        <v>67.387831791894456</v>
      </c>
      <c r="T48" s="125">
        <f t="shared" si="13"/>
        <v>5.4568885173635726</v>
      </c>
      <c r="U48" s="125">
        <f t="shared" si="13"/>
        <v>22.615847552090717</v>
      </c>
    </row>
    <row r="49" spans="1:21" ht="15.95" customHeight="1">
      <c r="A49" s="235"/>
      <c r="B49" s="12" t="s">
        <v>172</v>
      </c>
      <c r="C49" s="13">
        <v>196.70804481792712</v>
      </c>
      <c r="D49" s="14">
        <v>185.42780952380949</v>
      </c>
      <c r="E49" s="14">
        <v>11.280235294117647</v>
      </c>
      <c r="F49" s="14">
        <v>1525.2309346854895</v>
      </c>
      <c r="G49" s="14">
        <v>1515.5689510776465</v>
      </c>
      <c r="H49" s="14">
        <v>2.6085546666666666</v>
      </c>
      <c r="I49" s="14">
        <v>6.6532529411764676</v>
      </c>
      <c r="J49" s="16">
        <v>0.40017599999999998</v>
      </c>
      <c r="M49" s="107" t="s">
        <v>78</v>
      </c>
      <c r="N49" s="125">
        <f>C48+C49+C50</f>
        <v>3027.4194005161139</v>
      </c>
      <c r="O49" s="125">
        <f t="shared" ref="O49:U49" si="14">D48+D49+D50</f>
        <v>2886.7591036414588</v>
      </c>
      <c r="P49" s="125">
        <f t="shared" si="14"/>
        <v>140.66029687465542</v>
      </c>
      <c r="Q49" s="125">
        <f t="shared" si="14"/>
        <v>25563.486981915314</v>
      </c>
      <c r="R49" s="125">
        <f t="shared" si="14"/>
        <v>24352.757806822374</v>
      </c>
      <c r="S49" s="125">
        <f t="shared" si="14"/>
        <v>960.25844962235396</v>
      </c>
      <c r="T49" s="125">
        <f t="shared" si="14"/>
        <v>152.42860892941198</v>
      </c>
      <c r="U49" s="125">
        <f t="shared" si="14"/>
        <v>98.042116541176597</v>
      </c>
    </row>
    <row r="50" spans="1:21" ht="15.95" customHeight="1">
      <c r="A50" s="235"/>
      <c r="B50" s="12" t="s">
        <v>174</v>
      </c>
      <c r="C50" s="13">
        <v>103.7022576589691</v>
      </c>
      <c r="D50" s="14">
        <v>57.469411764705875</v>
      </c>
      <c r="E50" s="14">
        <v>46.232845894263221</v>
      </c>
      <c r="F50" s="14">
        <v>433.17901167058824</v>
      </c>
      <c r="G50" s="14">
        <v>427.13059990588232</v>
      </c>
      <c r="H50" s="14">
        <v>0</v>
      </c>
      <c r="I50" s="14">
        <v>0</v>
      </c>
      <c r="J50" s="16">
        <v>6.0484117647058815</v>
      </c>
      <c r="M50" s="107" t="s">
        <v>148</v>
      </c>
      <c r="N50" s="125">
        <f>C68+C69+C70+C71+C78</f>
        <v>212.72624242424243</v>
      </c>
      <c r="O50" s="125">
        <f t="shared" ref="O50:U50" si="15">D68+D69+D70+D71+D78</f>
        <v>120.48127272727277</v>
      </c>
      <c r="P50" s="125">
        <f t="shared" si="15"/>
        <v>92.24496969696969</v>
      </c>
      <c r="Q50" s="125">
        <f t="shared" si="15"/>
        <v>1021.7973723301816</v>
      </c>
      <c r="R50" s="125">
        <f t="shared" si="15"/>
        <v>1018.6898988301816</v>
      </c>
      <c r="S50" s="125">
        <f t="shared" si="15"/>
        <v>0.55579999999999996</v>
      </c>
      <c r="T50" s="125">
        <f t="shared" si="15"/>
        <v>1.4673119999999999</v>
      </c>
      <c r="U50" s="125">
        <f t="shared" si="15"/>
        <v>1.0843615000000002</v>
      </c>
    </row>
    <row r="51" spans="1:21" ht="15.95" customHeight="1">
      <c r="A51" s="235"/>
      <c r="B51" s="12" t="s">
        <v>176</v>
      </c>
      <c r="C51" s="13">
        <v>13858.52907068455</v>
      </c>
      <c r="D51" s="14">
        <v>9626.8210971164008</v>
      </c>
      <c r="E51" s="14">
        <v>4231.7079735681464</v>
      </c>
      <c r="F51" s="14">
        <v>61826.09872448595</v>
      </c>
      <c r="G51" s="14">
        <v>58186.692685851362</v>
      </c>
      <c r="H51" s="14">
        <v>3462.2355482607754</v>
      </c>
      <c r="I51" s="14">
        <v>73.699586348864784</v>
      </c>
      <c r="J51" s="16">
        <v>103.47090402493903</v>
      </c>
      <c r="M51" s="109" t="s">
        <v>80</v>
      </c>
      <c r="N51" s="126">
        <f>SUM(N44:N50)</f>
        <v>33976.603831067121</v>
      </c>
      <c r="O51" s="126">
        <f t="shared" ref="O51:U51" si="16">SUM(O44:O50)</f>
        <v>21314.132159620072</v>
      </c>
      <c r="P51" s="126">
        <f t="shared" si="16"/>
        <v>12662.471671447043</v>
      </c>
      <c r="Q51" s="126">
        <f t="shared" si="16"/>
        <v>132976.58745069691</v>
      </c>
      <c r="R51" s="126">
        <f t="shared" si="16"/>
        <v>127187.7236755863</v>
      </c>
      <c r="S51" s="126">
        <f t="shared" si="16"/>
        <v>5196.1338244666822</v>
      </c>
      <c r="T51" s="126">
        <f t="shared" si="16"/>
        <v>302.0056124674303</v>
      </c>
      <c r="U51" s="126">
        <f t="shared" si="16"/>
        <v>290.72433817646822</v>
      </c>
    </row>
    <row r="52" spans="1:21" ht="15.95" customHeight="1">
      <c r="A52" s="235"/>
      <c r="B52" s="12" t="s">
        <v>178</v>
      </c>
      <c r="C52" s="13">
        <v>431.28778932847553</v>
      </c>
      <c r="D52" s="14">
        <v>275.02032194873368</v>
      </c>
      <c r="E52" s="14">
        <v>156.26746737974187</v>
      </c>
      <c r="F52" s="14">
        <v>936.76987866925663</v>
      </c>
      <c r="G52" s="14">
        <v>922.48539113079516</v>
      </c>
      <c r="H52" s="14">
        <v>14.284487538461535</v>
      </c>
      <c r="I52" s="14">
        <v>0</v>
      </c>
      <c r="J52" s="16">
        <v>0</v>
      </c>
    </row>
    <row r="53" spans="1:21" ht="15.95" customHeight="1">
      <c r="A53" s="235"/>
      <c r="B53" s="12" t="s">
        <v>180</v>
      </c>
      <c r="C53" s="13">
        <v>3280.5227430455307</v>
      </c>
      <c r="D53" s="14">
        <v>1531.019137262826</v>
      </c>
      <c r="E53" s="14">
        <v>1749.5036057827049</v>
      </c>
      <c r="F53" s="14">
        <v>4676.8247437444898</v>
      </c>
      <c r="G53" s="14">
        <v>4511.8666264399262</v>
      </c>
      <c r="H53" s="14">
        <v>160.81524642372847</v>
      </c>
      <c r="I53" s="14">
        <v>0</v>
      </c>
      <c r="J53" s="16">
        <v>4.1428708808344217</v>
      </c>
    </row>
    <row r="54" spans="1:21" ht="15.95" customHeight="1">
      <c r="A54" s="235"/>
      <c r="B54" s="12" t="s">
        <v>182</v>
      </c>
      <c r="C54" s="13">
        <v>2649.2164169703397</v>
      </c>
      <c r="D54" s="14">
        <v>1122.9567587986753</v>
      </c>
      <c r="E54" s="14">
        <v>1526.2596581716646</v>
      </c>
      <c r="F54" s="14">
        <v>6520.3031294429975</v>
      </c>
      <c r="G54" s="14">
        <v>6425.2406630826326</v>
      </c>
      <c r="H54" s="14">
        <v>88.845042631551493</v>
      </c>
      <c r="I54" s="14">
        <v>6.2174237288135608</v>
      </c>
      <c r="J54" s="16">
        <v>0</v>
      </c>
    </row>
    <row r="55" spans="1:21" ht="15.95" customHeight="1">
      <c r="A55" s="235"/>
      <c r="B55" s="12" t="s">
        <v>184</v>
      </c>
      <c r="C55" s="13">
        <v>609.7056779661018</v>
      </c>
      <c r="D55" s="14">
        <v>42.827033898305075</v>
      </c>
      <c r="E55" s="14">
        <v>566.8786440677967</v>
      </c>
      <c r="F55" s="14">
        <v>345.2210394915254</v>
      </c>
      <c r="G55" s="14">
        <v>338.82656049152536</v>
      </c>
      <c r="H55" s="14">
        <v>6.3944789999999996</v>
      </c>
      <c r="I55" s="14">
        <v>0</v>
      </c>
      <c r="J55" s="16">
        <v>0</v>
      </c>
    </row>
    <row r="56" spans="1:21" ht="15.95" customHeight="1">
      <c r="A56" s="235"/>
      <c r="B56" s="12" t="s">
        <v>186</v>
      </c>
      <c r="C56" s="13">
        <v>6.669999999999999</v>
      </c>
      <c r="D56" s="14">
        <v>0</v>
      </c>
      <c r="E56" s="14">
        <v>6.669999999999999</v>
      </c>
      <c r="F56" s="14">
        <v>0</v>
      </c>
      <c r="G56" s="14">
        <v>0</v>
      </c>
      <c r="H56" s="14">
        <v>0</v>
      </c>
      <c r="I56" s="14">
        <v>0</v>
      </c>
      <c r="J56" s="16">
        <v>0</v>
      </c>
    </row>
    <row r="57" spans="1:21" ht="15.95" customHeight="1">
      <c r="A57" s="235"/>
      <c r="B57" s="12" t="s">
        <v>188</v>
      </c>
      <c r="C57" s="13">
        <v>570.86767509270237</v>
      </c>
      <c r="D57" s="14">
        <v>217.25261831728434</v>
      </c>
      <c r="E57" s="14">
        <v>353.61505677541788</v>
      </c>
      <c r="F57" s="14">
        <v>1614.0711037845904</v>
      </c>
      <c r="G57" s="14">
        <v>1569.3598264528641</v>
      </c>
      <c r="H57" s="14">
        <v>36.559739015936366</v>
      </c>
      <c r="I57" s="14">
        <v>3.0715263157894737</v>
      </c>
      <c r="J57" s="16">
        <v>5.0800119999999982</v>
      </c>
    </row>
    <row r="58" spans="1:21" ht="15.95" customHeight="1">
      <c r="A58" s="235"/>
      <c r="B58" s="12" t="s">
        <v>190</v>
      </c>
      <c r="C58" s="13">
        <v>29</v>
      </c>
      <c r="D58" s="14">
        <v>0</v>
      </c>
      <c r="E58" s="14">
        <v>29</v>
      </c>
      <c r="F58" s="14">
        <v>0</v>
      </c>
      <c r="G58" s="14">
        <v>0</v>
      </c>
      <c r="H58" s="14">
        <v>0</v>
      </c>
      <c r="I58" s="14">
        <v>0</v>
      </c>
      <c r="J58" s="16">
        <v>0</v>
      </c>
    </row>
    <row r="59" spans="1:21" ht="15.95" customHeight="1">
      <c r="A59" s="235"/>
      <c r="B59" s="12" t="s">
        <v>192</v>
      </c>
      <c r="C59" s="13">
        <v>394.83352434949887</v>
      </c>
      <c r="D59" s="14">
        <v>250.53149235597857</v>
      </c>
      <c r="E59" s="14">
        <v>144.30203199352033</v>
      </c>
      <c r="F59" s="14">
        <v>2114.5959741423571</v>
      </c>
      <c r="G59" s="14">
        <v>2082.9707336117817</v>
      </c>
      <c r="H59" s="14">
        <v>24.404110461119775</v>
      </c>
      <c r="I59" s="14">
        <v>1.8052825173635718</v>
      </c>
      <c r="J59" s="16">
        <v>5.4158475520907183</v>
      </c>
    </row>
    <row r="60" spans="1:21" ht="15.95" customHeight="1">
      <c r="A60" s="235"/>
      <c r="B60" s="12" t="s">
        <v>194</v>
      </c>
      <c r="C60" s="13">
        <v>273.44841052639782</v>
      </c>
      <c r="D60" s="14">
        <v>227.72453984003241</v>
      </c>
      <c r="E60" s="14">
        <v>45.723870686365387</v>
      </c>
      <c r="F60" s="14">
        <v>3632.2678279408929</v>
      </c>
      <c r="G60" s="14">
        <v>3588.9637819408931</v>
      </c>
      <c r="H60" s="14">
        <v>22.452440000000006</v>
      </c>
      <c r="I60" s="14">
        <v>3.6516060000000006</v>
      </c>
      <c r="J60" s="16">
        <v>17.2</v>
      </c>
    </row>
    <row r="61" spans="1:21" ht="15.95" customHeight="1">
      <c r="A61" s="235"/>
      <c r="B61" s="12" t="s">
        <v>196</v>
      </c>
      <c r="C61" s="13">
        <v>390.52353807602748</v>
      </c>
      <c r="D61" s="14">
        <v>146.24815640065108</v>
      </c>
      <c r="E61" s="14">
        <v>244.27538167537639</v>
      </c>
      <c r="F61" s="14">
        <v>453.45565204164001</v>
      </c>
      <c r="G61" s="14">
        <v>437.03900813680423</v>
      </c>
      <c r="H61" s="14">
        <v>16.416643904835631</v>
      </c>
      <c r="I61" s="14">
        <v>0</v>
      </c>
      <c r="J61" s="16">
        <v>0</v>
      </c>
    </row>
    <row r="62" spans="1:21" ht="15.95" customHeight="1">
      <c r="A62" s="235"/>
      <c r="B62" s="12" t="s">
        <v>198</v>
      </c>
      <c r="C62" s="13">
        <v>4.2182849043231752</v>
      </c>
      <c r="D62" s="14">
        <v>3.1637136782423814</v>
      </c>
      <c r="E62" s="14">
        <v>1.0545712260807938</v>
      </c>
      <c r="F62" s="14">
        <v>27.325412649184972</v>
      </c>
      <c r="G62" s="14">
        <v>23.210775223245921</v>
      </c>
      <c r="H62" s="14">
        <v>4.1146374259390504</v>
      </c>
      <c r="I62" s="14">
        <v>0</v>
      </c>
      <c r="J62" s="16">
        <v>0</v>
      </c>
    </row>
    <row r="63" spans="1:21" ht="15.95" customHeight="1">
      <c r="A63" s="235"/>
      <c r="B63" s="12" t="s">
        <v>200</v>
      </c>
      <c r="C63" s="13">
        <v>269.97208333333333</v>
      </c>
      <c r="D63" s="14">
        <v>146.54874999999998</v>
      </c>
      <c r="E63" s="14">
        <v>123.42333333333333</v>
      </c>
      <c r="F63" s="14">
        <v>1203.52388625</v>
      </c>
      <c r="G63" s="14">
        <v>1180.0711912500001</v>
      </c>
      <c r="H63" s="14">
        <v>19.270300000000002</v>
      </c>
      <c r="I63" s="14">
        <v>4.1823950000000005</v>
      </c>
      <c r="J63" s="16">
        <v>0</v>
      </c>
    </row>
    <row r="64" spans="1:21" ht="15.95" customHeight="1">
      <c r="A64" s="235"/>
      <c r="B64" s="12" t="s">
        <v>202</v>
      </c>
      <c r="C64" s="13">
        <v>244.50865384615369</v>
      </c>
      <c r="D64" s="14">
        <v>154.91346153846146</v>
      </c>
      <c r="E64" s="14">
        <v>89.595192307692258</v>
      </c>
      <c r="F64" s="14">
        <v>563.98217763461503</v>
      </c>
      <c r="G64" s="14">
        <v>560.01376563461508</v>
      </c>
      <c r="H64" s="14">
        <v>0.46687199999999984</v>
      </c>
      <c r="I64" s="14">
        <v>3.5015399999999972</v>
      </c>
      <c r="J64" s="16">
        <v>0</v>
      </c>
    </row>
    <row r="65" spans="1:10" ht="15.95" customHeight="1">
      <c r="A65" s="235"/>
      <c r="B65" s="12" t="s">
        <v>204</v>
      </c>
      <c r="C65" s="13">
        <v>210.40916666666666</v>
      </c>
      <c r="D65" s="14">
        <v>174.91083333333333</v>
      </c>
      <c r="E65" s="14">
        <v>35.498333333333335</v>
      </c>
      <c r="F65" s="14">
        <v>786.83556927500001</v>
      </c>
      <c r="G65" s="14">
        <v>758.41577839999991</v>
      </c>
      <c r="H65" s="14">
        <v>0.69926587500000004</v>
      </c>
      <c r="I65" s="14">
        <v>24.316249999999997</v>
      </c>
      <c r="J65" s="16">
        <v>3.4042750000000002</v>
      </c>
    </row>
    <row r="66" spans="1:10" ht="15.95" customHeight="1">
      <c r="A66" s="235"/>
      <c r="B66" s="12" t="s">
        <v>206</v>
      </c>
      <c r="C66" s="13">
        <v>32.047916666666666</v>
      </c>
      <c r="D66" s="14">
        <v>14.714999999999998</v>
      </c>
      <c r="E66" s="14">
        <v>17.332916666666666</v>
      </c>
      <c r="F66" s="14">
        <v>78.516302812499987</v>
      </c>
      <c r="G66" s="14">
        <v>74.366039999999984</v>
      </c>
      <c r="H66" s="14">
        <v>3.1013639999999998</v>
      </c>
      <c r="I66" s="14">
        <v>0</v>
      </c>
      <c r="J66" s="16">
        <v>1.0488988124999998</v>
      </c>
    </row>
    <row r="67" spans="1:10" ht="15.95" customHeight="1">
      <c r="A67" s="235"/>
      <c r="B67" s="12" t="s">
        <v>208</v>
      </c>
      <c r="C67" s="13">
        <v>5.25</v>
      </c>
      <c r="D67" s="14">
        <v>1.75</v>
      </c>
      <c r="E67" s="14">
        <v>3.5</v>
      </c>
      <c r="F67" s="14">
        <v>14.589749999999999</v>
      </c>
      <c r="G67" s="14">
        <v>14.589749999999999</v>
      </c>
      <c r="H67" s="14">
        <v>0</v>
      </c>
      <c r="I67" s="14">
        <v>0</v>
      </c>
      <c r="J67" s="16">
        <v>0</v>
      </c>
    </row>
    <row r="68" spans="1:10" ht="15.95" customHeight="1">
      <c r="A68" s="235"/>
      <c r="B68" s="12" t="s">
        <v>210</v>
      </c>
      <c r="C68" s="13">
        <v>101.82400000000001</v>
      </c>
      <c r="D68" s="14">
        <v>76.114000000000033</v>
      </c>
      <c r="E68" s="14">
        <v>25.710000000000004</v>
      </c>
      <c r="F68" s="14">
        <v>889.34315851199983</v>
      </c>
      <c r="G68" s="14">
        <v>887.41398101199979</v>
      </c>
      <c r="H68" s="14">
        <v>0</v>
      </c>
      <c r="I68" s="14">
        <v>0.84481600000000001</v>
      </c>
      <c r="J68" s="16">
        <v>1.0843615000000002</v>
      </c>
    </row>
    <row r="69" spans="1:10" ht="15.95" customHeight="1">
      <c r="A69" s="235"/>
      <c r="B69" s="12" t="s">
        <v>212</v>
      </c>
      <c r="C69" s="13">
        <v>5.8079999999999998</v>
      </c>
      <c r="D69" s="14">
        <v>3.0000000000000004</v>
      </c>
      <c r="E69" s="14">
        <v>2.8079999999999998</v>
      </c>
      <c r="F69" s="14">
        <v>4.2685439999999994</v>
      </c>
      <c r="G69" s="14">
        <v>4.2685439999999994</v>
      </c>
      <c r="H69" s="14">
        <v>0</v>
      </c>
      <c r="I69" s="14">
        <v>0</v>
      </c>
      <c r="J69" s="16">
        <v>0</v>
      </c>
    </row>
    <row r="70" spans="1:10" ht="15.95" customHeight="1">
      <c r="A70" s="235"/>
      <c r="B70" s="12" t="s">
        <v>214</v>
      </c>
      <c r="C70" s="13">
        <v>6</v>
      </c>
      <c r="D70" s="14">
        <v>4</v>
      </c>
      <c r="E70" s="14">
        <v>2</v>
      </c>
      <c r="F70" s="14">
        <v>33.347999999999999</v>
      </c>
      <c r="G70" s="14">
        <v>33.347999999999999</v>
      </c>
      <c r="H70" s="14">
        <v>0</v>
      </c>
      <c r="I70" s="14">
        <v>0</v>
      </c>
      <c r="J70" s="16">
        <v>0</v>
      </c>
    </row>
    <row r="71" spans="1:10" ht="15.95" customHeight="1">
      <c r="A71" s="235"/>
      <c r="B71" s="12" t="s">
        <v>216</v>
      </c>
      <c r="C71" s="13">
        <v>6</v>
      </c>
      <c r="D71" s="14">
        <v>4</v>
      </c>
      <c r="E71" s="14">
        <v>2</v>
      </c>
      <c r="F71" s="14">
        <v>43.841503999999993</v>
      </c>
      <c r="G71" s="14">
        <v>43.219007999999995</v>
      </c>
      <c r="H71" s="14">
        <v>0</v>
      </c>
      <c r="I71" s="14">
        <v>0.62249599999999994</v>
      </c>
      <c r="J71" s="16">
        <v>0</v>
      </c>
    </row>
    <row r="72" spans="1:10" ht="15.95" customHeight="1">
      <c r="A72" s="235"/>
      <c r="B72" s="12" t="s">
        <v>218</v>
      </c>
      <c r="C72" s="13">
        <v>18.05714285714286</v>
      </c>
      <c r="D72" s="14">
        <v>0</v>
      </c>
      <c r="E72" s="14">
        <v>18.05714285714286</v>
      </c>
      <c r="F72" s="14">
        <v>0</v>
      </c>
      <c r="G72" s="14">
        <v>0</v>
      </c>
      <c r="H72" s="14">
        <v>0</v>
      </c>
      <c r="I72" s="14">
        <v>0</v>
      </c>
      <c r="J72" s="16">
        <v>0</v>
      </c>
    </row>
    <row r="73" spans="1:10" ht="15.95" customHeight="1">
      <c r="A73" s="235"/>
      <c r="B73" s="12" t="s">
        <v>220</v>
      </c>
      <c r="C73" s="13">
        <v>4</v>
      </c>
      <c r="D73" s="14">
        <v>4</v>
      </c>
      <c r="E73" s="14">
        <v>0</v>
      </c>
      <c r="F73" s="14">
        <v>31.402699999999996</v>
      </c>
      <c r="G73" s="14">
        <v>26.678399999999996</v>
      </c>
      <c r="H73" s="14">
        <v>4.7242999999999995</v>
      </c>
      <c r="I73" s="14">
        <v>0</v>
      </c>
      <c r="J73" s="16">
        <v>0</v>
      </c>
    </row>
    <row r="74" spans="1:10" ht="15.95" customHeight="1">
      <c r="A74" s="235"/>
      <c r="B74" s="12" t="s">
        <v>222</v>
      </c>
      <c r="C74" s="13">
        <v>509.53475935828874</v>
      </c>
      <c r="D74" s="14">
        <v>506.53475935828874</v>
      </c>
      <c r="E74" s="14">
        <v>3</v>
      </c>
      <c r="F74" s="14">
        <v>1818.8242919786096</v>
      </c>
      <c r="G74" s="14">
        <v>1814.7375272727272</v>
      </c>
      <c r="H74" s="14">
        <v>4.0867647058823531</v>
      </c>
      <c r="I74" s="14">
        <v>0</v>
      </c>
      <c r="J74" s="16">
        <v>0</v>
      </c>
    </row>
    <row r="75" spans="1:10" ht="15.95" customHeight="1">
      <c r="A75" s="235"/>
      <c r="B75" s="12" t="s">
        <v>224</v>
      </c>
      <c r="C75" s="13">
        <v>660.61266937092034</v>
      </c>
      <c r="D75" s="14">
        <v>535.34499433318115</v>
      </c>
      <c r="E75" s="14">
        <v>125.2676750377391</v>
      </c>
      <c r="F75" s="14">
        <v>2144.3798001870318</v>
      </c>
      <c r="G75" s="14">
        <v>1903.6094375218811</v>
      </c>
      <c r="H75" s="14">
        <v>214.39892189750444</v>
      </c>
      <c r="I75" s="14">
        <v>2.615529411764705</v>
      </c>
      <c r="J75" s="16">
        <v>23.75591135588235</v>
      </c>
    </row>
    <row r="76" spans="1:10" ht="15.95" customHeight="1">
      <c r="A76" s="235"/>
      <c r="B76" s="12" t="s">
        <v>226</v>
      </c>
      <c r="C76" s="13">
        <v>2992.56443456442</v>
      </c>
      <c r="D76" s="14">
        <v>1908.7751453684918</v>
      </c>
      <c r="E76" s="14">
        <v>1083.7892891959279</v>
      </c>
      <c r="F76" s="14">
        <v>8016.9890779546295</v>
      </c>
      <c r="G76" s="14">
        <v>7982.2946388064574</v>
      </c>
      <c r="H76" s="14">
        <v>34.694439148171362</v>
      </c>
      <c r="I76" s="14">
        <v>0</v>
      </c>
      <c r="J76" s="16">
        <v>0</v>
      </c>
    </row>
    <row r="77" spans="1:10" ht="15.95" customHeight="1">
      <c r="A77" s="235"/>
      <c r="B77" s="12" t="s">
        <v>228</v>
      </c>
      <c r="C77" s="13">
        <v>1268.287057550293</v>
      </c>
      <c r="D77" s="14">
        <v>204.93995798319332</v>
      </c>
      <c r="E77" s="14">
        <v>1063.3470995670996</v>
      </c>
      <c r="F77" s="14">
        <v>1181.9301146470591</v>
      </c>
      <c r="G77" s="14">
        <v>1180.3607970000003</v>
      </c>
      <c r="H77" s="14">
        <v>1.5693176470588242</v>
      </c>
      <c r="I77" s="14">
        <v>0</v>
      </c>
      <c r="J77" s="16">
        <v>0</v>
      </c>
    </row>
    <row r="78" spans="1:10" ht="15.95" customHeight="1">
      <c r="A78" s="235"/>
      <c r="B78" s="12" t="s">
        <v>230</v>
      </c>
      <c r="C78" s="13">
        <v>93.094242424242424</v>
      </c>
      <c r="D78" s="14">
        <v>33.367272727272727</v>
      </c>
      <c r="E78" s="14">
        <v>59.726969696969689</v>
      </c>
      <c r="F78" s="14">
        <v>50.996165818181815</v>
      </c>
      <c r="G78" s="14">
        <v>50.440365818181817</v>
      </c>
      <c r="H78" s="14">
        <v>0.55579999999999996</v>
      </c>
      <c r="I78" s="14">
        <v>0</v>
      </c>
      <c r="J78" s="16">
        <v>0</v>
      </c>
    </row>
    <row r="79" spans="1:10" ht="15.95" customHeight="1" thickBot="1">
      <c r="A79" s="229"/>
      <c r="B79" s="17" t="s">
        <v>10</v>
      </c>
      <c r="C79" s="18">
        <v>33976.603831067005</v>
      </c>
      <c r="D79" s="19">
        <v>21314.132159620014</v>
      </c>
      <c r="E79" s="19">
        <v>12662.471671447003</v>
      </c>
      <c r="F79" s="19">
        <v>132976.5874506965</v>
      </c>
      <c r="G79" s="19">
        <v>127187.72367558577</v>
      </c>
      <c r="H79" s="19">
        <v>5196.1338244666667</v>
      </c>
      <c r="I79" s="19">
        <v>302.00561246742905</v>
      </c>
      <c r="J79" s="21">
        <v>290.7243381764672</v>
      </c>
    </row>
    <row r="81" spans="1:20" ht="18" customHeight="1" thickBot="1">
      <c r="A81" s="232" t="s">
        <v>19</v>
      </c>
      <c r="B81" s="233"/>
      <c r="C81" s="233"/>
      <c r="D81" s="233"/>
      <c r="E81" s="233"/>
      <c r="F81" s="233"/>
      <c r="G81" s="233"/>
    </row>
    <row r="82" spans="1:20" ht="15.95" customHeight="1" thickBot="1">
      <c r="A82" s="227" t="s">
        <v>1</v>
      </c>
      <c r="B82" s="228"/>
      <c r="C82" s="1" t="s">
        <v>20</v>
      </c>
      <c r="D82" s="2" t="s">
        <v>21</v>
      </c>
      <c r="E82" s="2" t="s">
        <v>22</v>
      </c>
      <c r="F82" s="2" t="s">
        <v>23</v>
      </c>
      <c r="G82" s="3" t="s">
        <v>24</v>
      </c>
    </row>
    <row r="83" spans="1:20" ht="15.95" customHeight="1" thickBot="1">
      <c r="A83" s="229"/>
      <c r="B83" s="230"/>
      <c r="C83" s="4" t="s">
        <v>9</v>
      </c>
      <c r="D83" s="5" t="s">
        <v>9</v>
      </c>
      <c r="E83" s="5" t="s">
        <v>9</v>
      </c>
      <c r="F83" s="5" t="s">
        <v>9</v>
      </c>
      <c r="G83" s="6" t="s">
        <v>9</v>
      </c>
      <c r="N83" s="1" t="s">
        <v>20</v>
      </c>
      <c r="O83" s="2" t="s">
        <v>21</v>
      </c>
      <c r="P83" s="2" t="s">
        <v>22</v>
      </c>
      <c r="Q83" s="2" t="s">
        <v>23</v>
      </c>
      <c r="R83" s="3" t="s">
        <v>24</v>
      </c>
    </row>
    <row r="84" spans="1:20" ht="15.95" customHeight="1" thickBot="1">
      <c r="A84" s="234" t="s">
        <v>231</v>
      </c>
      <c r="B84" s="7" t="s">
        <v>162</v>
      </c>
      <c r="C84" s="8">
        <v>2525.662179020735</v>
      </c>
      <c r="D84" s="9">
        <v>51.734447917229431</v>
      </c>
      <c r="E84" s="9">
        <v>302.37574140831833</v>
      </c>
      <c r="F84" s="9">
        <v>66.754168794648066</v>
      </c>
      <c r="G84" s="11">
        <v>302.73995926514283</v>
      </c>
      <c r="M84" s="106" t="s">
        <v>147</v>
      </c>
      <c r="N84" s="125">
        <f>C91+C92+C93+C94+C95+C96</f>
        <v>447.7273067313651</v>
      </c>
      <c r="O84" s="125">
        <f t="shared" ref="O84:R84" si="17">D91+D92+D93+D94+D95+D96</f>
        <v>16750.908309597784</v>
      </c>
      <c r="P84" s="125">
        <f t="shared" si="17"/>
        <v>12678.213920369248</v>
      </c>
      <c r="Q84" s="125">
        <f t="shared" si="17"/>
        <v>3203.437278566782</v>
      </c>
      <c r="R84" s="125">
        <f t="shared" si="17"/>
        <v>112624.29544957534</v>
      </c>
      <c r="S84" s="125"/>
      <c r="T84" s="125"/>
    </row>
    <row r="85" spans="1:20" ht="15.95" customHeight="1">
      <c r="A85" s="235"/>
      <c r="B85" s="12" t="s">
        <v>164</v>
      </c>
      <c r="C85" s="13">
        <v>0</v>
      </c>
      <c r="D85" s="14">
        <v>35.027883317631115</v>
      </c>
      <c r="E85" s="14">
        <v>227.36243479913259</v>
      </c>
      <c r="F85" s="14">
        <v>56.684334768242223</v>
      </c>
      <c r="G85" s="16">
        <v>290.36327596320962</v>
      </c>
      <c r="M85" s="107" t="s">
        <v>139</v>
      </c>
      <c r="N85" s="125">
        <f>C84+C85</f>
        <v>2525.662179020735</v>
      </c>
      <c r="O85" s="125">
        <f t="shared" ref="O85:R85" si="18">D84+D85</f>
        <v>86.76233123486054</v>
      </c>
      <c r="P85" s="125">
        <f t="shared" si="18"/>
        <v>529.73817620745092</v>
      </c>
      <c r="Q85" s="125">
        <f t="shared" si="18"/>
        <v>123.43850356289029</v>
      </c>
      <c r="R85" s="125">
        <f t="shared" si="18"/>
        <v>593.10323522835245</v>
      </c>
      <c r="S85" s="125"/>
      <c r="T85" s="125"/>
    </row>
    <row r="86" spans="1:20" ht="15.95" customHeight="1">
      <c r="A86" s="235"/>
      <c r="B86" s="12" t="s">
        <v>166</v>
      </c>
      <c r="C86" s="13">
        <v>0</v>
      </c>
      <c r="D86" s="14">
        <v>6983.4222942863335</v>
      </c>
      <c r="E86" s="14">
        <v>40.126689918425754</v>
      </c>
      <c r="F86" s="14">
        <v>15.378508250626115</v>
      </c>
      <c r="G86" s="16">
        <v>1547.3708632595703</v>
      </c>
      <c r="M86" s="107" t="s">
        <v>140</v>
      </c>
      <c r="N86" s="125">
        <f>C103+C104+C105+C106+C107+C112+C113+C114+C115+C116+C117</f>
        <v>12.712998666666662</v>
      </c>
      <c r="O86" s="125">
        <f t="shared" ref="O86:R86" si="19">D103+D104+D105+D106+D107+D112+D113+D114+D115+D116+D117</f>
        <v>3644.9779280727985</v>
      </c>
      <c r="P86" s="125">
        <f t="shared" si="19"/>
        <v>3164.693622196768</v>
      </c>
      <c r="Q86" s="125">
        <f t="shared" si="19"/>
        <v>753.85936552220539</v>
      </c>
      <c r="R86" s="125">
        <f t="shared" si="19"/>
        <v>2555.2079722546514</v>
      </c>
      <c r="S86" s="125"/>
      <c r="T86" s="125"/>
    </row>
    <row r="87" spans="1:20" ht="15.95" customHeight="1">
      <c r="A87" s="235"/>
      <c r="B87" s="12" t="s">
        <v>168</v>
      </c>
      <c r="C87" s="13">
        <v>0</v>
      </c>
      <c r="D87" s="14">
        <v>196.48176279069767</v>
      </c>
      <c r="E87" s="14">
        <v>68.053186046511627</v>
      </c>
      <c r="F87" s="14">
        <v>7.1892083720930229</v>
      </c>
      <c r="G87" s="16">
        <v>11.284032558139534</v>
      </c>
      <c r="M87" s="108" t="s">
        <v>141</v>
      </c>
      <c r="N87" s="125">
        <f>C86+C87+C97+C98</f>
        <v>0</v>
      </c>
      <c r="O87" s="125">
        <f t="shared" ref="O87:R87" si="20">D86+D87+D97+D98</f>
        <v>7978.9805786170564</v>
      </c>
      <c r="P87" s="125">
        <f t="shared" si="20"/>
        <v>307.9066445160077</v>
      </c>
      <c r="Q87" s="125">
        <f t="shared" si="20"/>
        <v>86.115496379286171</v>
      </c>
      <c r="R87" s="125">
        <f t="shared" si="20"/>
        <v>2097.1379694535121</v>
      </c>
      <c r="S87" s="125"/>
      <c r="T87" s="125"/>
    </row>
    <row r="88" spans="1:20" ht="15.95" customHeight="1">
      <c r="A88" s="235"/>
      <c r="B88" s="12" t="s">
        <v>170</v>
      </c>
      <c r="C88" s="13">
        <v>0</v>
      </c>
      <c r="D88" s="14">
        <v>2256.3438526521581</v>
      </c>
      <c r="E88" s="14">
        <v>4561.6936919941236</v>
      </c>
      <c r="F88" s="14">
        <v>1469.3133746906688</v>
      </c>
      <c r="G88" s="16">
        <v>10358.564978193694</v>
      </c>
      <c r="M88" s="108" t="s">
        <v>142</v>
      </c>
      <c r="N88" s="125">
        <f>C99+C100+C101+C102</f>
        <v>0</v>
      </c>
      <c r="O88" s="125">
        <f t="shared" ref="O88:R88" si="21">D99+D100+D101+D102</f>
        <v>3118.3276604723801</v>
      </c>
      <c r="P88" s="125">
        <f t="shared" si="21"/>
        <v>481.72849028662085</v>
      </c>
      <c r="Q88" s="125">
        <f t="shared" si="21"/>
        <v>59.910757142140241</v>
      </c>
      <c r="R88" s="125">
        <f t="shared" si="21"/>
        <v>606.87128835407339</v>
      </c>
      <c r="S88" s="125"/>
      <c r="T88" s="125"/>
    </row>
    <row r="89" spans="1:20" ht="15.95" customHeight="1">
      <c r="A89" s="235"/>
      <c r="B89" s="12" t="s">
        <v>172</v>
      </c>
      <c r="C89" s="13">
        <v>0</v>
      </c>
      <c r="D89" s="14">
        <v>147.03346938572548</v>
      </c>
      <c r="E89" s="14">
        <v>199.72233155137249</v>
      </c>
      <c r="F89" s="14">
        <v>49.521489800784295</v>
      </c>
      <c r="G89" s="16">
        <v>149.44296196266666</v>
      </c>
      <c r="M89" s="107" t="s">
        <v>78</v>
      </c>
      <c r="N89" s="125">
        <f>C88+C89+C90</f>
        <v>0</v>
      </c>
      <c r="O89" s="125">
        <f t="shared" ref="O89:R89" si="22">D88+D89+D90</f>
        <v>2479.0856192217648</v>
      </c>
      <c r="P89" s="125">
        <f t="shared" si="22"/>
        <v>4955.5043969943154</v>
      </c>
      <c r="Q89" s="125">
        <f t="shared" si="22"/>
        <v>1576.4463886989565</v>
      </c>
      <c r="R89" s="125">
        <f t="shared" si="22"/>
        <v>10552.680228024947</v>
      </c>
      <c r="S89" s="125"/>
      <c r="T89" s="125"/>
    </row>
    <row r="90" spans="1:20" ht="15.95" customHeight="1">
      <c r="A90" s="235"/>
      <c r="B90" s="12" t="s">
        <v>174</v>
      </c>
      <c r="C90" s="13">
        <v>0</v>
      </c>
      <c r="D90" s="14">
        <v>75.708297183881427</v>
      </c>
      <c r="E90" s="14">
        <v>194.08837344881891</v>
      </c>
      <c r="F90" s="14">
        <v>57.611524207503471</v>
      </c>
      <c r="G90" s="16">
        <v>44.672287868587304</v>
      </c>
      <c r="M90" s="107" t="s">
        <v>148</v>
      </c>
      <c r="N90" s="125">
        <f>C108+C109+C110+C111+C118</f>
        <v>0</v>
      </c>
      <c r="O90" s="125">
        <f t="shared" ref="O90:R90" si="23">D108+D109+D110+D111+D118</f>
        <v>81.449128069090904</v>
      </c>
      <c r="P90" s="125">
        <f t="shared" si="23"/>
        <v>50.892261563636367</v>
      </c>
      <c r="Q90" s="125">
        <f t="shared" si="23"/>
        <v>28.726974591818184</v>
      </c>
      <c r="R90" s="125">
        <f t="shared" si="23"/>
        <v>163.1905518878788</v>
      </c>
      <c r="S90" s="125"/>
      <c r="T90" s="125"/>
    </row>
    <row r="91" spans="1:20" ht="15.95" customHeight="1">
      <c r="A91" s="235"/>
      <c r="B91" s="12" t="s">
        <v>176</v>
      </c>
      <c r="C91" s="13">
        <v>447.7273067313651</v>
      </c>
      <c r="D91" s="14">
        <v>12111.144156558446</v>
      </c>
      <c r="E91" s="14">
        <v>9680.4208278794558</v>
      </c>
      <c r="F91" s="14">
        <v>2678.3442902147794</v>
      </c>
      <c r="G91" s="16">
        <v>91238.417204116558</v>
      </c>
      <c r="M91" s="109" t="s">
        <v>80</v>
      </c>
      <c r="N91" s="126">
        <f>SUM(N84:N90)</f>
        <v>2986.1024844187668</v>
      </c>
      <c r="O91" s="126">
        <f t="shared" ref="O91:R91" si="24">SUM(O84:O90)</f>
        <v>34140.491555285735</v>
      </c>
      <c r="P91" s="126">
        <f t="shared" si="24"/>
        <v>22168.677512134043</v>
      </c>
      <c r="Q91" s="126">
        <f t="shared" si="24"/>
        <v>5831.9347644640784</v>
      </c>
      <c r="R91" s="126">
        <f t="shared" si="24"/>
        <v>129192.48669477875</v>
      </c>
      <c r="S91" s="126"/>
      <c r="T91" s="126"/>
    </row>
    <row r="92" spans="1:20" ht="15.95" customHeight="1">
      <c r="A92" s="235"/>
      <c r="B92" s="12" t="s">
        <v>178</v>
      </c>
      <c r="C92" s="13">
        <v>0</v>
      </c>
      <c r="D92" s="14">
        <v>929.87967353949114</v>
      </c>
      <c r="E92" s="14">
        <v>49.54449609243661</v>
      </c>
      <c r="F92" s="14">
        <v>61.668568809553079</v>
      </c>
      <c r="G92" s="16">
        <v>8121.7017734544488</v>
      </c>
    </row>
    <row r="93" spans="1:20" ht="15.95" customHeight="1">
      <c r="A93" s="235"/>
      <c r="B93" s="12" t="s">
        <v>180</v>
      </c>
      <c r="C93" s="13">
        <v>0</v>
      </c>
      <c r="D93" s="14">
        <v>416.460127942349</v>
      </c>
      <c r="E93" s="14">
        <v>322.86872107952047</v>
      </c>
      <c r="F93" s="14">
        <v>88.482064261566123</v>
      </c>
      <c r="G93" s="16">
        <v>3141.2379779747926</v>
      </c>
    </row>
    <row r="94" spans="1:20" ht="15.95" customHeight="1">
      <c r="A94" s="235"/>
      <c r="B94" s="12" t="s">
        <v>182</v>
      </c>
      <c r="C94" s="13">
        <v>0</v>
      </c>
      <c r="D94" s="14">
        <v>3231.3522561788536</v>
      </c>
      <c r="E94" s="14">
        <v>2232.2870470398702</v>
      </c>
      <c r="F94" s="14">
        <v>329.69385300122212</v>
      </c>
      <c r="G94" s="16">
        <v>7861.6455677263348</v>
      </c>
    </row>
    <row r="95" spans="1:20" ht="15.95" customHeight="1">
      <c r="A95" s="235"/>
      <c r="B95" s="12" t="s">
        <v>184</v>
      </c>
      <c r="C95" s="13">
        <v>0</v>
      </c>
      <c r="D95" s="14">
        <v>58.364909378644064</v>
      </c>
      <c r="E95" s="14">
        <v>388.64420507796603</v>
      </c>
      <c r="F95" s="14">
        <v>44.358777639661021</v>
      </c>
      <c r="G95" s="16">
        <v>2170.0590788432196</v>
      </c>
    </row>
    <row r="96" spans="1:20" ht="15.95" customHeight="1">
      <c r="A96" s="235"/>
      <c r="B96" s="12" t="s">
        <v>186</v>
      </c>
      <c r="C96" s="13">
        <v>0</v>
      </c>
      <c r="D96" s="14">
        <v>3.7071859999999992</v>
      </c>
      <c r="E96" s="14">
        <v>4.4486231999999983</v>
      </c>
      <c r="F96" s="14">
        <v>0.88972463999999973</v>
      </c>
      <c r="G96" s="16">
        <v>91.233847459999978</v>
      </c>
    </row>
    <row r="97" spans="1:7" ht="15.95" customHeight="1">
      <c r="A97" s="235"/>
      <c r="B97" s="12" t="s">
        <v>188</v>
      </c>
      <c r="C97" s="13">
        <v>0</v>
      </c>
      <c r="D97" s="14">
        <v>799.07652154002483</v>
      </c>
      <c r="E97" s="14">
        <v>195.85840055107033</v>
      </c>
      <c r="F97" s="14">
        <v>63.346302256567029</v>
      </c>
      <c r="G97" s="16">
        <v>537.67716363580212</v>
      </c>
    </row>
    <row r="98" spans="1:7" ht="15.95" customHeight="1">
      <c r="A98" s="235"/>
      <c r="B98" s="12" t="s">
        <v>190</v>
      </c>
      <c r="C98" s="13">
        <v>0</v>
      </c>
      <c r="D98" s="14">
        <v>0</v>
      </c>
      <c r="E98" s="14">
        <v>3.8683679999999994</v>
      </c>
      <c r="F98" s="14">
        <v>0.2014775</v>
      </c>
      <c r="G98" s="16">
        <v>0.80591000000000002</v>
      </c>
    </row>
    <row r="99" spans="1:7" ht="15.95" customHeight="1">
      <c r="A99" s="235"/>
      <c r="B99" s="12" t="s">
        <v>192</v>
      </c>
      <c r="C99" s="13">
        <v>0</v>
      </c>
      <c r="D99" s="14">
        <v>58.982064632863242</v>
      </c>
      <c r="E99" s="14">
        <v>93.008378283912123</v>
      </c>
      <c r="F99" s="14">
        <v>21.855664642993631</v>
      </c>
      <c r="G99" s="16">
        <v>256.04674761080366</v>
      </c>
    </row>
    <row r="100" spans="1:7" ht="15.95" customHeight="1">
      <c r="A100" s="235"/>
      <c r="B100" s="12" t="s">
        <v>194</v>
      </c>
      <c r="C100" s="13">
        <v>0</v>
      </c>
      <c r="D100" s="14">
        <v>2885.4041235040099</v>
      </c>
      <c r="E100" s="14">
        <v>332.85457797534099</v>
      </c>
      <c r="F100" s="14">
        <v>23.62264012822984</v>
      </c>
      <c r="G100" s="16">
        <v>230.95672886493489</v>
      </c>
    </row>
    <row r="101" spans="1:7" ht="15.95" customHeight="1">
      <c r="A101" s="235"/>
      <c r="B101" s="12" t="s">
        <v>196</v>
      </c>
      <c r="C101" s="13">
        <v>0</v>
      </c>
      <c r="D101" s="14">
        <v>167.45007497193484</v>
      </c>
      <c r="E101" s="14">
        <v>53.57962434629048</v>
      </c>
      <c r="F101" s="14">
        <v>14.15110964093803</v>
      </c>
      <c r="G101" s="16">
        <v>118.40248515969552</v>
      </c>
    </row>
    <row r="102" spans="1:7" ht="15.95" customHeight="1">
      <c r="A102" s="235"/>
      <c r="B102" s="12" t="s">
        <v>198</v>
      </c>
      <c r="C102" s="13">
        <v>0</v>
      </c>
      <c r="D102" s="14">
        <v>6.4913973635719344</v>
      </c>
      <c r="E102" s="14">
        <v>2.2859096810772499</v>
      </c>
      <c r="F102" s="14">
        <v>0.28134272997873844</v>
      </c>
      <c r="G102" s="16">
        <v>1.4653267186392629</v>
      </c>
    </row>
    <row r="103" spans="1:7" ht="15.95" customHeight="1">
      <c r="A103" s="235"/>
      <c r="B103" s="12" t="s">
        <v>200</v>
      </c>
      <c r="C103" s="13">
        <v>0</v>
      </c>
      <c r="D103" s="14">
        <v>1.8573089499999997</v>
      </c>
      <c r="E103" s="14">
        <v>36.747106725000002</v>
      </c>
      <c r="F103" s="14">
        <v>11.0118337</v>
      </c>
      <c r="G103" s="16">
        <v>92.373111074999997</v>
      </c>
    </row>
    <row r="104" spans="1:7" ht="15.95" customHeight="1">
      <c r="A104" s="235"/>
      <c r="B104" s="12" t="s">
        <v>202</v>
      </c>
      <c r="C104" s="13">
        <v>0</v>
      </c>
      <c r="D104" s="14">
        <v>21.33328208846153</v>
      </c>
      <c r="E104" s="14">
        <v>8.9126805384615331</v>
      </c>
      <c r="F104" s="14">
        <v>3.1601719153846139</v>
      </c>
      <c r="G104" s="16">
        <v>25.982899135576911</v>
      </c>
    </row>
    <row r="105" spans="1:7" ht="15.95" customHeight="1">
      <c r="A105" s="235"/>
      <c r="B105" s="12" t="s">
        <v>204</v>
      </c>
      <c r="C105" s="13">
        <v>12.712998666666662</v>
      </c>
      <c r="D105" s="14">
        <v>23.145457299999997</v>
      </c>
      <c r="E105" s="14">
        <v>52.827828929166671</v>
      </c>
      <c r="F105" s="14">
        <v>15.040422745833332</v>
      </c>
      <c r="G105" s="16">
        <v>37.845556758333331</v>
      </c>
    </row>
    <row r="106" spans="1:7" ht="15.95" customHeight="1">
      <c r="A106" s="235"/>
      <c r="B106" s="12" t="s">
        <v>206</v>
      </c>
      <c r="C106" s="13">
        <v>0</v>
      </c>
      <c r="D106" s="14">
        <v>19.805307724999999</v>
      </c>
      <c r="E106" s="14">
        <v>3.2390634499999993</v>
      </c>
      <c r="F106" s="14">
        <v>1.2946017816666666</v>
      </c>
      <c r="G106" s="16">
        <v>47.939533191666662</v>
      </c>
    </row>
    <row r="107" spans="1:7" ht="15.95" customHeight="1">
      <c r="A107" s="235"/>
      <c r="B107" s="12" t="s">
        <v>208</v>
      </c>
      <c r="C107" s="13">
        <v>0</v>
      </c>
      <c r="D107" s="14">
        <v>2.9179499999999997E-2</v>
      </c>
      <c r="E107" s="14">
        <v>0.40851299999999996</v>
      </c>
      <c r="F107" s="14">
        <v>0.17507699999999998</v>
      </c>
      <c r="G107" s="16">
        <v>1.3130774999999999</v>
      </c>
    </row>
    <row r="108" spans="1:7" ht="15.95" customHeight="1">
      <c r="A108" s="235"/>
      <c r="B108" s="12" t="s">
        <v>210</v>
      </c>
      <c r="C108" s="13">
        <v>0</v>
      </c>
      <c r="D108" s="14">
        <v>4.4730159</v>
      </c>
      <c r="E108" s="14">
        <v>25.808148600000003</v>
      </c>
      <c r="F108" s="14">
        <v>17.513446850000001</v>
      </c>
      <c r="G108" s="16">
        <v>28.546974500000001</v>
      </c>
    </row>
    <row r="109" spans="1:7" ht="15.95" customHeight="1">
      <c r="A109" s="235"/>
      <c r="B109" s="12" t="s">
        <v>212</v>
      </c>
      <c r="C109" s="13">
        <v>0</v>
      </c>
      <c r="D109" s="14">
        <v>0.11705147999999997</v>
      </c>
      <c r="E109" s="14">
        <v>1.0357888799999999</v>
      </c>
      <c r="F109" s="14">
        <v>0.23410295999999994</v>
      </c>
      <c r="G109" s="16">
        <v>0.42918876</v>
      </c>
    </row>
    <row r="110" spans="1:7" ht="15.95" customHeight="1">
      <c r="A110" s="235"/>
      <c r="B110" s="12" t="s">
        <v>214</v>
      </c>
      <c r="C110" s="13">
        <v>0</v>
      </c>
      <c r="D110" s="14">
        <v>14.439684</v>
      </c>
      <c r="E110" s="14">
        <v>3.3347999999999995</v>
      </c>
      <c r="F110" s="14">
        <v>1.6673999999999998</v>
      </c>
      <c r="G110" s="16">
        <v>20.786919999999999</v>
      </c>
    </row>
    <row r="111" spans="1:7" ht="15.95" customHeight="1">
      <c r="A111" s="235"/>
      <c r="B111" s="12" t="s">
        <v>216</v>
      </c>
      <c r="C111" s="13">
        <v>0</v>
      </c>
      <c r="D111" s="14">
        <v>8.3550635</v>
      </c>
      <c r="E111" s="14">
        <v>0</v>
      </c>
      <c r="F111" s="14">
        <v>0.33347999999999994</v>
      </c>
      <c r="G111" s="16">
        <v>0.83369999999999989</v>
      </c>
    </row>
    <row r="112" spans="1:7" ht="15.95" customHeight="1">
      <c r="A112" s="235"/>
      <c r="B112" s="12" t="s">
        <v>218</v>
      </c>
      <c r="C112" s="13">
        <v>0</v>
      </c>
      <c r="D112" s="14">
        <v>13.9502624</v>
      </c>
      <c r="E112" s="14">
        <v>2.5090400000000002</v>
      </c>
      <c r="F112" s="14">
        <v>0.87816400000000006</v>
      </c>
      <c r="G112" s="16">
        <v>4.0144640000000003</v>
      </c>
    </row>
    <row r="113" spans="1:18" ht="15.95" customHeight="1">
      <c r="A113" s="235"/>
      <c r="B113" s="12" t="s">
        <v>220</v>
      </c>
      <c r="C113" s="13">
        <v>0</v>
      </c>
      <c r="D113" s="14">
        <v>0.23343599999999998</v>
      </c>
      <c r="E113" s="14">
        <v>0.50022</v>
      </c>
      <c r="F113" s="14">
        <v>1.00044</v>
      </c>
      <c r="G113" s="16">
        <v>0.75310899999999992</v>
      </c>
    </row>
    <row r="114" spans="1:18" ht="15.95" customHeight="1">
      <c r="A114" s="235"/>
      <c r="B114" s="12" t="s">
        <v>222</v>
      </c>
      <c r="C114" s="13">
        <v>0</v>
      </c>
      <c r="D114" s="14">
        <v>855.2087466737969</v>
      </c>
      <c r="E114" s="14">
        <v>493.90563644919786</v>
      </c>
      <c r="F114" s="14">
        <v>100.98384293903743</v>
      </c>
      <c r="G114" s="16">
        <v>499.4951119679144</v>
      </c>
    </row>
    <row r="115" spans="1:18" ht="15.95" customHeight="1">
      <c r="A115" s="235"/>
      <c r="B115" s="12" t="s">
        <v>224</v>
      </c>
      <c r="C115" s="13">
        <v>0</v>
      </c>
      <c r="D115" s="14">
        <v>255.71494534428098</v>
      </c>
      <c r="E115" s="14">
        <v>561.93828226665426</v>
      </c>
      <c r="F115" s="14">
        <v>225.10185796660363</v>
      </c>
      <c r="G115" s="16">
        <v>642.61969594699872</v>
      </c>
    </row>
    <row r="116" spans="1:18" ht="15.95" customHeight="1">
      <c r="A116" s="235"/>
      <c r="B116" s="12" t="s">
        <v>226</v>
      </c>
      <c r="C116" s="13">
        <v>0</v>
      </c>
      <c r="D116" s="14">
        <v>2263.3807108977298</v>
      </c>
      <c r="E116" s="14">
        <v>1356.3476762034213</v>
      </c>
      <c r="F116" s="14">
        <v>281.67290644052105</v>
      </c>
      <c r="G116" s="16">
        <v>811.54439975427715</v>
      </c>
    </row>
    <row r="117" spans="1:18" ht="15.95" customHeight="1">
      <c r="A117" s="235"/>
      <c r="B117" s="12" t="s">
        <v>228</v>
      </c>
      <c r="C117" s="13">
        <v>0</v>
      </c>
      <c r="D117" s="14">
        <v>190.31929119352944</v>
      </c>
      <c r="E117" s="14">
        <v>647.3575746348663</v>
      </c>
      <c r="F117" s="14">
        <v>113.54004703315864</v>
      </c>
      <c r="G117" s="16">
        <v>391.32701392488423</v>
      </c>
    </row>
    <row r="118" spans="1:18" ht="15.95" customHeight="1">
      <c r="A118" s="235"/>
      <c r="B118" s="12" t="s">
        <v>230</v>
      </c>
      <c r="C118" s="13">
        <v>0</v>
      </c>
      <c r="D118" s="14">
        <v>54.064313189090896</v>
      </c>
      <c r="E118" s="14">
        <v>20.713524083636361</v>
      </c>
      <c r="F118" s="14">
        <v>8.9785447818181812</v>
      </c>
      <c r="G118" s="16">
        <v>112.59376862787879</v>
      </c>
    </row>
    <row r="119" spans="1:18" ht="15.95" customHeight="1" thickBot="1">
      <c r="A119" s="229"/>
      <c r="B119" s="17" t="s">
        <v>10</v>
      </c>
      <c r="C119" s="18">
        <v>2986.102484418765</v>
      </c>
      <c r="D119" s="19">
        <v>34140.49155528564</v>
      </c>
      <c r="E119" s="19">
        <v>22168.677512133989</v>
      </c>
      <c r="F119" s="19">
        <v>5831.9347644640657</v>
      </c>
      <c r="G119" s="21">
        <v>129192.48669477842</v>
      </c>
    </row>
    <row r="121" spans="1:18" ht="18" customHeight="1" thickBot="1">
      <c r="A121" s="232" t="s">
        <v>25</v>
      </c>
      <c r="B121" s="233"/>
      <c r="C121" s="233"/>
      <c r="D121" s="233"/>
      <c r="E121" s="233"/>
    </row>
    <row r="122" spans="1:18" ht="27" customHeight="1" thickBot="1">
      <c r="A122" s="227" t="s">
        <v>1</v>
      </c>
      <c r="B122" s="228"/>
      <c r="C122" s="1" t="s">
        <v>26</v>
      </c>
      <c r="D122" s="2" t="s">
        <v>27</v>
      </c>
      <c r="E122" s="3" t="s">
        <v>28</v>
      </c>
    </row>
    <row r="123" spans="1:18" ht="15.95" customHeight="1" thickBot="1">
      <c r="A123" s="229"/>
      <c r="B123" s="230"/>
      <c r="C123" s="4" t="s">
        <v>9</v>
      </c>
      <c r="D123" s="5" t="s">
        <v>9</v>
      </c>
      <c r="E123" s="6" t="s">
        <v>9</v>
      </c>
      <c r="N123" s="1" t="s">
        <v>26</v>
      </c>
      <c r="O123" s="2" t="s">
        <v>27</v>
      </c>
      <c r="P123" s="3" t="s">
        <v>28</v>
      </c>
    </row>
    <row r="124" spans="1:18" ht="15.95" customHeight="1" thickBot="1">
      <c r="A124" s="234" t="s">
        <v>231</v>
      </c>
      <c r="B124" s="7" t="s">
        <v>162</v>
      </c>
      <c r="C124" s="8">
        <v>198.13136994062677</v>
      </c>
      <c r="D124" s="9">
        <v>26.59643590393355</v>
      </c>
      <c r="E124" s="11">
        <v>187.89505644685974</v>
      </c>
      <c r="M124" s="106" t="s">
        <v>147</v>
      </c>
      <c r="N124" s="125">
        <f>C131+C132+C133+C134+C135+C136</f>
        <v>23694.947878788927</v>
      </c>
      <c r="O124" s="125">
        <f t="shared" ref="O124:P124" si="25">D131+D132+D133+D134+D135+D136</f>
        <v>1475.2738388314813</v>
      </c>
      <c r="P124" s="125">
        <f t="shared" si="25"/>
        <v>7345.6640017907621</v>
      </c>
      <c r="Q124" s="125"/>
      <c r="R124" s="125"/>
    </row>
    <row r="125" spans="1:18" ht="15.95" customHeight="1">
      <c r="A125" s="235"/>
      <c r="B125" s="12" t="s">
        <v>164</v>
      </c>
      <c r="C125" s="13">
        <v>924.9705110791532</v>
      </c>
      <c r="D125" s="14">
        <v>18.689287123472177</v>
      </c>
      <c r="E125" s="16">
        <v>551.21453956506514</v>
      </c>
      <c r="M125" s="107" t="s">
        <v>139</v>
      </c>
      <c r="N125" s="125">
        <f>C124+C125</f>
        <v>1123.10188101978</v>
      </c>
      <c r="O125" s="125">
        <f t="shared" ref="O125:P125" si="26">D124+D125</f>
        <v>45.285723027405723</v>
      </c>
      <c r="P125" s="125">
        <f t="shared" si="26"/>
        <v>739.10959601192485</v>
      </c>
      <c r="Q125" s="125"/>
      <c r="R125" s="125"/>
    </row>
    <row r="126" spans="1:18" ht="15.95" customHeight="1">
      <c r="A126" s="235"/>
      <c r="B126" s="12" t="s">
        <v>166</v>
      </c>
      <c r="C126" s="13">
        <v>55.166003670089431</v>
      </c>
      <c r="D126" s="14">
        <v>332.18846496994632</v>
      </c>
      <c r="E126" s="16">
        <v>1298.4218738795705</v>
      </c>
      <c r="M126" s="107" t="s">
        <v>140</v>
      </c>
      <c r="N126" s="125">
        <f>C143+C144+C145+C146+C147+C152+C153+C154+C155+C156+C157</f>
        <v>3723.9156836020975</v>
      </c>
      <c r="O126" s="125">
        <f t="shared" ref="O126:P126" si="27">D143+D144+D145+D146+D147+D152+D153+D154+D155+D156+D157</f>
        <v>1006.9936352958974</v>
      </c>
      <c r="P126" s="125">
        <f t="shared" si="27"/>
        <v>6640.9349023535406</v>
      </c>
      <c r="Q126" s="125"/>
      <c r="R126" s="125"/>
    </row>
    <row r="127" spans="1:18" ht="15.95" customHeight="1">
      <c r="A127" s="235"/>
      <c r="B127" s="12" t="s">
        <v>168</v>
      </c>
      <c r="C127" s="13">
        <v>0</v>
      </c>
      <c r="D127" s="14">
        <v>15.920955627906977</v>
      </c>
      <c r="E127" s="16">
        <v>18.976369186046512</v>
      </c>
      <c r="M127" s="108" t="s">
        <v>141</v>
      </c>
      <c r="N127" s="125">
        <f>C126+C127+C137+C138</f>
        <v>1029.1036279090015</v>
      </c>
      <c r="O127" s="125">
        <f t="shared" ref="O127:P127" si="28">D126+D127+D137+D138</f>
        <v>391.72461892680064</v>
      </c>
      <c r="P127" s="125">
        <f t="shared" si="28"/>
        <v>4866.2179378453447</v>
      </c>
      <c r="Q127" s="125"/>
      <c r="R127" s="125"/>
    </row>
    <row r="128" spans="1:18" ht="15.95" customHeight="1">
      <c r="A128" s="235"/>
      <c r="B128" s="12" t="s">
        <v>170</v>
      </c>
      <c r="C128" s="13">
        <v>906.0495633098044</v>
      </c>
      <c r="D128" s="14">
        <v>1076.7349513210602</v>
      </c>
      <c r="E128" s="16">
        <v>4719.3464219575735</v>
      </c>
      <c r="M128" s="108" t="s">
        <v>142</v>
      </c>
      <c r="N128" s="125">
        <f>C139+C140+C141+C142</f>
        <v>3554.495245305618</v>
      </c>
      <c r="O128" s="125">
        <f t="shared" ref="O128:P128" si="29">D139+D140+D141+D142</f>
        <v>221.47697708067383</v>
      </c>
      <c r="P128" s="125">
        <f t="shared" si="29"/>
        <v>1716.1877264465593</v>
      </c>
      <c r="Q128" s="125"/>
      <c r="R128" s="125"/>
    </row>
    <row r="129" spans="1:18" ht="15.95" customHeight="1">
      <c r="A129" s="235"/>
      <c r="B129" s="12" t="s">
        <v>172</v>
      </c>
      <c r="C129" s="13">
        <v>0</v>
      </c>
      <c r="D129" s="14">
        <v>47.749733913725493</v>
      </c>
      <c r="E129" s="16">
        <v>78.17456767623527</v>
      </c>
      <c r="M129" s="107" t="s">
        <v>78</v>
      </c>
      <c r="N129" s="125">
        <f>C128+C129+C130</f>
        <v>906.0495633098044</v>
      </c>
      <c r="O129" s="125">
        <f t="shared" ref="O129:P129" si="30">D128+D129+D130</f>
        <v>1213.955372282493</v>
      </c>
      <c r="P129" s="125">
        <f t="shared" si="30"/>
        <v>5679.1127800158383</v>
      </c>
      <c r="Q129" s="125"/>
      <c r="R129" s="125"/>
    </row>
    <row r="130" spans="1:18" ht="15.95" customHeight="1">
      <c r="A130" s="235"/>
      <c r="B130" s="12" t="s">
        <v>174</v>
      </c>
      <c r="C130" s="13">
        <v>0</v>
      </c>
      <c r="D130" s="14">
        <v>89.470687047707273</v>
      </c>
      <c r="E130" s="16">
        <v>881.59179038202876</v>
      </c>
      <c r="M130" s="107" t="s">
        <v>148</v>
      </c>
      <c r="N130" s="125">
        <f>C148+C149+C150+C151+C158</f>
        <v>155.67282243333335</v>
      </c>
      <c r="O130" s="125">
        <f t="shared" ref="O130:P130" si="31">D148+D149+D150+D151+D158</f>
        <v>56.502390399999996</v>
      </c>
      <c r="P130" s="125">
        <f t="shared" si="31"/>
        <v>72.317521974545457</v>
      </c>
      <c r="Q130" s="125"/>
      <c r="R130" s="125"/>
    </row>
    <row r="131" spans="1:18" ht="15.95" customHeight="1">
      <c r="A131" s="235"/>
      <c r="B131" s="12" t="s">
        <v>176</v>
      </c>
      <c r="C131" s="13">
        <v>14523.836386567151</v>
      </c>
      <c r="D131" s="14">
        <v>1329.3913520044644</v>
      </c>
      <c r="E131" s="16">
        <v>5440.9336449088178</v>
      </c>
      <c r="M131" s="109" t="s">
        <v>80</v>
      </c>
      <c r="N131" s="126">
        <f>SUM(N124:N130)</f>
        <v>34187.286702368561</v>
      </c>
      <c r="O131" s="126">
        <f t="shared" ref="O131:P131" si="32">SUM(O124:O130)</f>
        <v>4411.2125558447524</v>
      </c>
      <c r="P131" s="126">
        <f t="shared" si="32"/>
        <v>27059.544466438514</v>
      </c>
      <c r="Q131" s="126"/>
      <c r="R131" s="126"/>
    </row>
    <row r="132" spans="1:18" ht="15.95" customHeight="1">
      <c r="A132" s="235"/>
      <c r="B132" s="12" t="s">
        <v>178</v>
      </c>
      <c r="C132" s="13">
        <v>108.51761269827982</v>
      </c>
      <c r="D132" s="14">
        <v>30.473573415384614</v>
      </c>
      <c r="E132" s="16">
        <v>266.83914380523254</v>
      </c>
    </row>
    <row r="133" spans="1:18" ht="15.95" customHeight="1">
      <c r="A133" s="235"/>
      <c r="B133" s="12" t="s">
        <v>180</v>
      </c>
      <c r="C133" s="13">
        <v>5095.8309234916214</v>
      </c>
      <c r="D133" s="14">
        <v>69.405689107391311</v>
      </c>
      <c r="E133" s="16">
        <v>765.39013606604249</v>
      </c>
    </row>
    <row r="134" spans="1:18" ht="15.95" customHeight="1">
      <c r="A134" s="235"/>
      <c r="B134" s="12" t="s">
        <v>182</v>
      </c>
      <c r="C134" s="13">
        <v>2097.7767733926203</v>
      </c>
      <c r="D134" s="14">
        <v>38.42385506695301</v>
      </c>
      <c r="E134" s="16">
        <v>739.28125019117817</v>
      </c>
    </row>
    <row r="135" spans="1:18" ht="15.95" customHeight="1">
      <c r="A135" s="235"/>
      <c r="B135" s="12" t="s">
        <v>184</v>
      </c>
      <c r="C135" s="13">
        <v>1849.7681304152538</v>
      </c>
      <c r="D135" s="14">
        <v>7.5793692372881347</v>
      </c>
      <c r="E135" s="16">
        <v>124.13722111949151</v>
      </c>
    </row>
    <row r="136" spans="1:18" ht="15.95" customHeight="1">
      <c r="A136" s="235"/>
      <c r="B136" s="12" t="s">
        <v>186</v>
      </c>
      <c r="C136" s="13">
        <v>19.218052223999997</v>
      </c>
      <c r="D136" s="14">
        <v>0</v>
      </c>
      <c r="E136" s="16">
        <v>9.0826056999999967</v>
      </c>
    </row>
    <row r="137" spans="1:18" ht="15.95" customHeight="1">
      <c r="A137" s="235"/>
      <c r="B137" s="12" t="s">
        <v>188</v>
      </c>
      <c r="C137" s="13">
        <v>914.94501223891211</v>
      </c>
      <c r="D137" s="14">
        <v>43.615198328947351</v>
      </c>
      <c r="E137" s="16">
        <v>3548.0137847797273</v>
      </c>
    </row>
    <row r="138" spans="1:18" ht="15.95" customHeight="1">
      <c r="A138" s="235"/>
      <c r="B138" s="12" t="s">
        <v>190</v>
      </c>
      <c r="C138" s="13">
        <v>58.992611999999994</v>
      </c>
      <c r="D138" s="14">
        <v>0</v>
      </c>
      <c r="E138" s="16">
        <v>0.80591000000000002</v>
      </c>
    </row>
    <row r="139" spans="1:18" ht="15.95" customHeight="1">
      <c r="A139" s="235"/>
      <c r="B139" s="12" t="s">
        <v>192</v>
      </c>
      <c r="C139" s="13">
        <v>465.04570047467047</v>
      </c>
      <c r="D139" s="14">
        <v>36.339755173635723</v>
      </c>
      <c r="E139" s="16">
        <v>784.36878022621852</v>
      </c>
    </row>
    <row r="140" spans="1:18" ht="15.95" customHeight="1">
      <c r="A140" s="235"/>
      <c r="B140" s="12" t="s">
        <v>194</v>
      </c>
      <c r="C140" s="13">
        <v>2771.9471619209908</v>
      </c>
      <c r="D140" s="14">
        <v>77.511248012527943</v>
      </c>
      <c r="E140" s="16">
        <v>366.88259756333429</v>
      </c>
    </row>
    <row r="141" spans="1:18" ht="15.95" customHeight="1">
      <c r="A141" s="235"/>
      <c r="B141" s="12" t="s">
        <v>196</v>
      </c>
      <c r="C141" s="13">
        <v>315.30439283199786</v>
      </c>
      <c r="D141" s="14">
        <v>107.62597389451017</v>
      </c>
      <c r="E141" s="16">
        <v>429.40828045006106</v>
      </c>
    </row>
    <row r="142" spans="1:18" ht="15.95" customHeight="1">
      <c r="A142" s="235"/>
      <c r="B142" s="12" t="s">
        <v>198</v>
      </c>
      <c r="C142" s="13">
        <v>2.1979900779588943</v>
      </c>
      <c r="D142" s="14">
        <v>0</v>
      </c>
      <c r="E142" s="16">
        <v>135.52806820694542</v>
      </c>
    </row>
    <row r="143" spans="1:18" ht="15.95" customHeight="1">
      <c r="A143" s="235"/>
      <c r="B143" s="12" t="s">
        <v>200</v>
      </c>
      <c r="C143" s="13">
        <v>221.50018420833337</v>
      </c>
      <c r="D143" s="14">
        <v>13.066882937500003</v>
      </c>
      <c r="E143" s="16">
        <v>106.94128269999997</v>
      </c>
    </row>
    <row r="144" spans="1:18" ht="15.95" customHeight="1">
      <c r="A144" s="235"/>
      <c r="B144" s="12" t="s">
        <v>202</v>
      </c>
      <c r="C144" s="13">
        <v>129.77490704230763</v>
      </c>
      <c r="D144" s="14">
        <v>5.7005626999999981</v>
      </c>
      <c r="E144" s="16">
        <v>62.289473305769199</v>
      </c>
    </row>
    <row r="145" spans="1:5" ht="15.95" customHeight="1">
      <c r="A145" s="235"/>
      <c r="B145" s="12" t="s">
        <v>204</v>
      </c>
      <c r="C145" s="13">
        <v>97.531803916166652</v>
      </c>
      <c r="D145" s="14">
        <v>53.92278966666666</v>
      </c>
      <c r="E145" s="16">
        <v>90.275935423333308</v>
      </c>
    </row>
    <row r="146" spans="1:5" ht="15.95" customHeight="1">
      <c r="A146" s="235"/>
      <c r="B146" s="12" t="s">
        <v>206</v>
      </c>
      <c r="C146" s="13">
        <v>27.731534471666663</v>
      </c>
      <c r="D146" s="14">
        <v>6.0117759624999998</v>
      </c>
      <c r="E146" s="16">
        <v>8.4099313812499972</v>
      </c>
    </row>
    <row r="147" spans="1:5" ht="15.95" customHeight="1">
      <c r="A147" s="235"/>
      <c r="B147" s="12" t="s">
        <v>208</v>
      </c>
      <c r="C147" s="13">
        <v>4.1337624999999996</v>
      </c>
      <c r="D147" s="14">
        <v>0</v>
      </c>
      <c r="E147" s="16">
        <v>0.23343599999999998</v>
      </c>
    </row>
    <row r="148" spans="1:5" ht="15.95" customHeight="1">
      <c r="A148" s="235"/>
      <c r="B148" s="12" t="s">
        <v>210</v>
      </c>
      <c r="C148" s="13">
        <v>104.56330710000002</v>
      </c>
      <c r="D148" s="14">
        <v>14.1482072</v>
      </c>
      <c r="E148" s="16">
        <v>44.95699874000001</v>
      </c>
    </row>
    <row r="149" spans="1:5" ht="15.95" customHeight="1">
      <c r="A149" s="235"/>
      <c r="B149" s="12" t="s">
        <v>212</v>
      </c>
      <c r="C149" s="13">
        <v>6.8280029999999998</v>
      </c>
      <c r="D149" s="14">
        <v>2.5010999999999997</v>
      </c>
      <c r="E149" s="16">
        <v>0.81936035999999979</v>
      </c>
    </row>
    <row r="150" spans="1:5" ht="15.95" customHeight="1">
      <c r="A150" s="235"/>
      <c r="B150" s="12" t="s">
        <v>214</v>
      </c>
      <c r="C150" s="13">
        <v>0</v>
      </c>
      <c r="D150" s="14">
        <v>3.0568999999999997</v>
      </c>
      <c r="E150" s="16">
        <v>3.618258</v>
      </c>
    </row>
    <row r="151" spans="1:5" ht="15.95" customHeight="1">
      <c r="A151" s="235"/>
      <c r="B151" s="12" t="s">
        <v>216</v>
      </c>
      <c r="C151" s="13">
        <v>1.200528</v>
      </c>
      <c r="D151" s="14">
        <v>0</v>
      </c>
      <c r="E151" s="16">
        <v>7.4254879999999996</v>
      </c>
    </row>
    <row r="152" spans="1:5" ht="15.95" customHeight="1">
      <c r="A152" s="235"/>
      <c r="B152" s="12" t="s">
        <v>218</v>
      </c>
      <c r="C152" s="13">
        <v>0</v>
      </c>
      <c r="D152" s="14">
        <v>0</v>
      </c>
      <c r="E152" s="16">
        <v>11.290680000000002</v>
      </c>
    </row>
    <row r="153" spans="1:5" ht="15.95" customHeight="1">
      <c r="A153" s="235"/>
      <c r="B153" s="12" t="s">
        <v>220</v>
      </c>
      <c r="C153" s="13">
        <v>3.3347999999999995</v>
      </c>
      <c r="D153" s="14">
        <v>0</v>
      </c>
      <c r="E153" s="16">
        <v>1.02823</v>
      </c>
    </row>
    <row r="154" spans="1:5" ht="15.95" customHeight="1">
      <c r="A154" s="235"/>
      <c r="B154" s="12" t="s">
        <v>222</v>
      </c>
      <c r="C154" s="13">
        <v>100.044</v>
      </c>
      <c r="D154" s="14">
        <v>22.885882352941177</v>
      </c>
      <c r="E154" s="16">
        <v>779.77577040513358</v>
      </c>
    </row>
    <row r="155" spans="1:5" ht="15.95" customHeight="1">
      <c r="A155" s="235"/>
      <c r="B155" s="12" t="s">
        <v>224</v>
      </c>
      <c r="C155" s="13">
        <v>568.5045604705881</v>
      </c>
      <c r="D155" s="14">
        <v>140.10939527203598</v>
      </c>
      <c r="E155" s="16">
        <v>253.37910380897546</v>
      </c>
    </row>
    <row r="156" spans="1:5" ht="15.95" customHeight="1">
      <c r="A156" s="235"/>
      <c r="B156" s="12" t="s">
        <v>226</v>
      </c>
      <c r="C156" s="13">
        <v>1709.62268666758</v>
      </c>
      <c r="D156" s="14">
        <v>628.01056090739075</v>
      </c>
      <c r="E156" s="16">
        <v>2158.2493574819159</v>
      </c>
    </row>
    <row r="157" spans="1:5" ht="15.95" customHeight="1">
      <c r="A157" s="235"/>
      <c r="B157" s="12" t="s">
        <v>228</v>
      </c>
      <c r="C157" s="13">
        <v>861.73744432545482</v>
      </c>
      <c r="D157" s="14">
        <v>137.28578549686276</v>
      </c>
      <c r="E157" s="16">
        <v>3169.061701847163</v>
      </c>
    </row>
    <row r="158" spans="1:5" ht="15.95" customHeight="1">
      <c r="A158" s="235"/>
      <c r="B158" s="12" t="s">
        <v>230</v>
      </c>
      <c r="C158" s="13">
        <v>43.080984333333319</v>
      </c>
      <c r="D158" s="14">
        <v>36.796183199999994</v>
      </c>
      <c r="E158" s="16">
        <v>15.497416874545451</v>
      </c>
    </row>
    <row r="159" spans="1:5" ht="15.95" customHeight="1" thickBot="1">
      <c r="A159" s="229"/>
      <c r="B159" s="17" t="s">
        <v>10</v>
      </c>
      <c r="C159" s="18">
        <v>34187.286702368518</v>
      </c>
      <c r="D159" s="19">
        <v>4411.2125558447387</v>
      </c>
      <c r="E159" s="21">
        <v>27059.544466438445</v>
      </c>
    </row>
    <row r="161" spans="1:17" ht="18" customHeight="1" thickBot="1">
      <c r="A161" s="232" t="s">
        <v>29</v>
      </c>
      <c r="B161" s="233"/>
      <c r="C161" s="233"/>
      <c r="D161" s="233"/>
      <c r="E161" s="233"/>
      <c r="F161" s="233"/>
    </row>
    <row r="162" spans="1:17" ht="27" customHeight="1" thickBot="1">
      <c r="A162" s="227" t="s">
        <v>1</v>
      </c>
      <c r="B162" s="228"/>
      <c r="C162" s="1" t="s">
        <v>30</v>
      </c>
      <c r="D162" s="2" t="s">
        <v>31</v>
      </c>
      <c r="E162" s="2" t="s">
        <v>32</v>
      </c>
      <c r="F162" s="3" t="s">
        <v>33</v>
      </c>
    </row>
    <row r="163" spans="1:17" ht="15.95" customHeight="1" thickBot="1">
      <c r="A163" s="229"/>
      <c r="B163" s="230"/>
      <c r="C163" s="4" t="s">
        <v>9</v>
      </c>
      <c r="D163" s="5" t="s">
        <v>9</v>
      </c>
      <c r="E163" s="5" t="s">
        <v>9</v>
      </c>
      <c r="F163" s="6" t="s">
        <v>9</v>
      </c>
      <c r="N163" s="1" t="s">
        <v>30</v>
      </c>
      <c r="O163" s="2" t="s">
        <v>31</v>
      </c>
      <c r="P163" s="2" t="s">
        <v>32</v>
      </c>
      <c r="Q163" s="3" t="s">
        <v>33</v>
      </c>
    </row>
    <row r="164" spans="1:17" ht="15.95" customHeight="1" thickBot="1">
      <c r="A164" s="234" t="s">
        <v>231</v>
      </c>
      <c r="B164" s="7" t="s">
        <v>162</v>
      </c>
      <c r="C164" s="8">
        <v>5.5945657894736831</v>
      </c>
      <c r="D164" s="9">
        <v>101.29590093199282</v>
      </c>
      <c r="E164" s="9">
        <v>18.421838696506189</v>
      </c>
      <c r="F164" s="11">
        <v>0</v>
      </c>
      <c r="M164" s="106" t="s">
        <v>147</v>
      </c>
      <c r="N164" s="125">
        <f>C171+C172+C173+C174+C175+C176</f>
        <v>0</v>
      </c>
      <c r="O164" s="125">
        <f t="shared" ref="O164:P164" si="33">D171+D172+D173+D174+D175+D176</f>
        <v>8824.4496422713401</v>
      </c>
      <c r="P164" s="125">
        <f t="shared" si="33"/>
        <v>1029.7993075828444</v>
      </c>
      <c r="Q164" s="125">
        <f>F171+F172+F173+F174+F175+F176</f>
        <v>3.1087118644067775E-2</v>
      </c>
    </row>
    <row r="165" spans="1:17" ht="15.95" customHeight="1">
      <c r="A165" s="235"/>
      <c r="B165" s="12" t="s">
        <v>164</v>
      </c>
      <c r="C165" s="13">
        <v>198.04328201753907</v>
      </c>
      <c r="D165" s="14">
        <v>504.64324372589311</v>
      </c>
      <c r="E165" s="14">
        <v>56.858192972200058</v>
      </c>
      <c r="F165" s="16">
        <v>0</v>
      </c>
      <c r="M165" s="107" t="s">
        <v>139</v>
      </c>
      <c r="N165" s="125">
        <f>C164+C165</f>
        <v>203.63784780701275</v>
      </c>
      <c r="O165" s="125">
        <f t="shared" ref="O165:Q165" si="34">D164+D165</f>
        <v>605.93914465788589</v>
      </c>
      <c r="P165" s="125">
        <f t="shared" si="34"/>
        <v>75.280031668706243</v>
      </c>
      <c r="Q165" s="125">
        <f t="shared" si="34"/>
        <v>0</v>
      </c>
    </row>
    <row r="166" spans="1:17" ht="15.95" customHeight="1">
      <c r="A166" s="235"/>
      <c r="B166" s="12" t="s">
        <v>166</v>
      </c>
      <c r="C166" s="13">
        <v>0</v>
      </c>
      <c r="D166" s="14">
        <v>242.53372067602862</v>
      </c>
      <c r="E166" s="14">
        <v>65.006939111842584</v>
      </c>
      <c r="F166" s="16">
        <v>0</v>
      </c>
      <c r="M166" s="107" t="s">
        <v>140</v>
      </c>
      <c r="N166" s="125">
        <f>C183+C184+C185+C186+C187+C192+C193+C194+C195+C196+C197</f>
        <v>0</v>
      </c>
      <c r="O166" s="125">
        <f t="shared" ref="O166:Q166" si="35">D183+D184+D185+D186+D187+D192+D193+D194+D195+D196+D197</f>
        <v>363.90749344130336</v>
      </c>
      <c r="P166" s="125">
        <f t="shared" si="35"/>
        <v>595.59955218528989</v>
      </c>
      <c r="Q166" s="125">
        <f t="shared" si="35"/>
        <v>0</v>
      </c>
    </row>
    <row r="167" spans="1:17" ht="15.95" customHeight="1">
      <c r="A167" s="235"/>
      <c r="B167" s="12" t="s">
        <v>168</v>
      </c>
      <c r="C167" s="13">
        <v>0</v>
      </c>
      <c r="D167" s="14">
        <v>14.773939534883722</v>
      </c>
      <c r="E167" s="14">
        <v>28.733567441860465</v>
      </c>
      <c r="F167" s="16">
        <v>0</v>
      </c>
      <c r="M167" s="108" t="s">
        <v>141</v>
      </c>
      <c r="N167" s="125">
        <f>C166+C167+C177+C178</f>
        <v>114.30026999999995</v>
      </c>
      <c r="O167" s="125">
        <f t="shared" ref="O167:Q167" si="36">D166+D167+D177+D178</f>
        <v>1124.8659758505198</v>
      </c>
      <c r="P167" s="125">
        <f t="shared" si="36"/>
        <v>175.48899573264737</v>
      </c>
      <c r="Q167" s="125">
        <f t="shared" si="36"/>
        <v>0</v>
      </c>
    </row>
    <row r="168" spans="1:17" ht="15.95" customHeight="1">
      <c r="A168" s="235"/>
      <c r="B168" s="12" t="s">
        <v>170</v>
      </c>
      <c r="C168" s="13">
        <v>0</v>
      </c>
      <c r="D168" s="14">
        <v>1147.8173081600007</v>
      </c>
      <c r="E168" s="14">
        <v>601.10168242011855</v>
      </c>
      <c r="F168" s="16">
        <v>4.135152000000003E-2</v>
      </c>
      <c r="M168" s="108" t="s">
        <v>142</v>
      </c>
      <c r="N168" s="125">
        <f>C179+C180+C181+C182</f>
        <v>0</v>
      </c>
      <c r="O168" s="125">
        <f t="shared" ref="O168:Q168" si="37">D179+D180+D181+D182</f>
        <v>667.43505710102124</v>
      </c>
      <c r="P168" s="125">
        <f t="shared" si="37"/>
        <v>103.10676884260468</v>
      </c>
      <c r="Q168" s="125">
        <f t="shared" si="37"/>
        <v>0</v>
      </c>
    </row>
    <row r="169" spans="1:17" ht="15.95" customHeight="1">
      <c r="A169" s="235"/>
      <c r="B169" s="12" t="s">
        <v>172</v>
      </c>
      <c r="C169" s="13">
        <v>0</v>
      </c>
      <c r="D169" s="14">
        <v>113.77414492486271</v>
      </c>
      <c r="E169" s="14">
        <v>48.535593701176467</v>
      </c>
      <c r="F169" s="16">
        <v>0</v>
      </c>
      <c r="M169" s="107" t="s">
        <v>78</v>
      </c>
      <c r="N169" s="125">
        <f>C168+C169+C170</f>
        <v>0</v>
      </c>
      <c r="O169" s="125">
        <f t="shared" ref="O169:Q169" si="38">D168+D169+D170</f>
        <v>1261.5914530848634</v>
      </c>
      <c r="P169" s="125">
        <f t="shared" si="38"/>
        <v>652.41627612129503</v>
      </c>
      <c r="Q169" s="125">
        <f t="shared" si="38"/>
        <v>4.135152000000003E-2</v>
      </c>
    </row>
    <row r="170" spans="1:17" ht="15.95" customHeight="1">
      <c r="A170" s="235"/>
      <c r="B170" s="12" t="s">
        <v>174</v>
      </c>
      <c r="C170" s="13">
        <v>0</v>
      </c>
      <c r="D170" s="14">
        <v>0</v>
      </c>
      <c r="E170" s="14">
        <v>2.7789999999999999</v>
      </c>
      <c r="F170" s="16">
        <v>0</v>
      </c>
      <c r="M170" s="107" t="s">
        <v>148</v>
      </c>
      <c r="N170" s="125">
        <f>C188+C189+C190+C191+C198</f>
        <v>12.000000000000004</v>
      </c>
      <c r="O170" s="125">
        <f t="shared" ref="O170:Q170" si="39">D188+D189+D190+D191+D198</f>
        <v>33.194280800000001</v>
      </c>
      <c r="P170" s="125">
        <f t="shared" si="39"/>
        <v>3.2927305800000002</v>
      </c>
      <c r="Q170" s="125">
        <f t="shared" si="39"/>
        <v>0</v>
      </c>
    </row>
    <row r="171" spans="1:17" ht="15.95" customHeight="1">
      <c r="A171" s="235"/>
      <c r="B171" s="12" t="s">
        <v>176</v>
      </c>
      <c r="C171" s="13">
        <v>0</v>
      </c>
      <c r="D171" s="14">
        <v>8548.2035506829543</v>
      </c>
      <c r="E171" s="14">
        <v>527.29493895845008</v>
      </c>
      <c r="F171" s="16">
        <v>3.1087118644067775E-2</v>
      </c>
      <c r="M171" s="109" t="s">
        <v>80</v>
      </c>
      <c r="N171" s="126">
        <f>SUM(N164:N170)</f>
        <v>329.9381178070127</v>
      </c>
      <c r="O171" s="126">
        <f t="shared" ref="O171:P171" si="40">SUM(O164:O170)</f>
        <v>12881.383047206937</v>
      </c>
      <c r="P171" s="126">
        <f t="shared" si="40"/>
        <v>2634.9836627133877</v>
      </c>
      <c r="Q171" s="126">
        <f>SUM(Q164:Q170)</f>
        <v>7.2438638644067799E-2</v>
      </c>
    </row>
    <row r="172" spans="1:17" ht="15.95" customHeight="1">
      <c r="A172" s="235"/>
      <c r="B172" s="12" t="s">
        <v>178</v>
      </c>
      <c r="C172" s="13">
        <v>0</v>
      </c>
      <c r="D172" s="14">
        <v>0</v>
      </c>
      <c r="E172" s="14">
        <v>15.481263225438333</v>
      </c>
      <c r="F172" s="16">
        <v>0</v>
      </c>
    </row>
    <row r="173" spans="1:17" ht="15.95" customHeight="1">
      <c r="A173" s="235"/>
      <c r="B173" s="12" t="s">
        <v>180</v>
      </c>
      <c r="C173" s="13">
        <v>0</v>
      </c>
      <c r="D173" s="14">
        <v>41.358803451169798</v>
      </c>
      <c r="E173" s="14">
        <v>6.2312140957627156</v>
      </c>
      <c r="F173" s="16">
        <v>0</v>
      </c>
    </row>
    <row r="174" spans="1:17" ht="15.95" customHeight="1">
      <c r="A174" s="235"/>
      <c r="B174" s="12" t="s">
        <v>182</v>
      </c>
      <c r="C174" s="13">
        <v>0</v>
      </c>
      <c r="D174" s="14">
        <v>218.08120320924959</v>
      </c>
      <c r="E174" s="14">
        <v>390.18141405065097</v>
      </c>
      <c r="F174" s="16">
        <v>0</v>
      </c>
    </row>
    <row r="175" spans="1:17" ht="15.95" customHeight="1">
      <c r="A175" s="235"/>
      <c r="B175" s="12" t="s">
        <v>184</v>
      </c>
      <c r="C175" s="13">
        <v>0</v>
      </c>
      <c r="D175" s="14">
        <v>16.806084927966101</v>
      </c>
      <c r="E175" s="14">
        <v>90.610477252542353</v>
      </c>
      <c r="F175" s="16">
        <v>0</v>
      </c>
    </row>
    <row r="176" spans="1:17" ht="15.95" customHeight="1">
      <c r="A176" s="235"/>
      <c r="B176" s="12" t="s">
        <v>186</v>
      </c>
      <c r="C176" s="13">
        <v>0</v>
      </c>
      <c r="D176" s="14">
        <v>0</v>
      </c>
      <c r="E176" s="14">
        <v>0</v>
      </c>
      <c r="F176" s="16">
        <v>0</v>
      </c>
    </row>
    <row r="177" spans="1:6" ht="15.95" customHeight="1">
      <c r="A177" s="235"/>
      <c r="B177" s="12" t="s">
        <v>188</v>
      </c>
      <c r="C177" s="13">
        <v>114.30026999999995</v>
      </c>
      <c r="D177" s="14">
        <v>867.55831563960749</v>
      </c>
      <c r="E177" s="14">
        <v>81.748489178944311</v>
      </c>
      <c r="F177" s="16">
        <v>0</v>
      </c>
    </row>
    <row r="178" spans="1:6" ht="15.95" customHeight="1">
      <c r="A178" s="235"/>
      <c r="B178" s="12" t="s">
        <v>190</v>
      </c>
      <c r="C178" s="13">
        <v>0</v>
      </c>
      <c r="D178" s="14">
        <v>0</v>
      </c>
      <c r="E178" s="14">
        <v>0</v>
      </c>
      <c r="F178" s="16">
        <v>0</v>
      </c>
    </row>
    <row r="179" spans="1:6" ht="15.95" customHeight="1">
      <c r="A179" s="235"/>
      <c r="B179" s="12" t="s">
        <v>192</v>
      </c>
      <c r="C179" s="13">
        <v>0</v>
      </c>
      <c r="D179" s="14">
        <v>134.69584904107728</v>
      </c>
      <c r="E179" s="14">
        <v>26.45552293387669</v>
      </c>
      <c r="F179" s="16">
        <v>0</v>
      </c>
    </row>
    <row r="180" spans="1:6" ht="15.95" customHeight="1">
      <c r="A180" s="235"/>
      <c r="B180" s="12" t="s">
        <v>194</v>
      </c>
      <c r="C180" s="13">
        <v>0</v>
      </c>
      <c r="D180" s="14">
        <v>440.97450102146871</v>
      </c>
      <c r="E180" s="14">
        <v>13.874706342026935</v>
      </c>
      <c r="F180" s="16">
        <v>0</v>
      </c>
    </row>
    <row r="181" spans="1:6" ht="15.95" customHeight="1">
      <c r="A181" s="235"/>
      <c r="B181" s="12" t="s">
        <v>196</v>
      </c>
      <c r="C181" s="13">
        <v>0</v>
      </c>
      <c r="D181" s="14">
        <v>78.811218845704119</v>
      </c>
      <c r="E181" s="14">
        <v>62.556740558905169</v>
      </c>
      <c r="F181" s="16">
        <v>0</v>
      </c>
    </row>
    <row r="182" spans="1:6" ht="15.95" customHeight="1">
      <c r="A182" s="235"/>
      <c r="B182" s="12" t="s">
        <v>198</v>
      </c>
      <c r="C182" s="13">
        <v>0</v>
      </c>
      <c r="D182" s="14">
        <v>12.953488192771083</v>
      </c>
      <c r="E182" s="14">
        <v>0.21979900779588943</v>
      </c>
      <c r="F182" s="16">
        <v>0</v>
      </c>
    </row>
    <row r="183" spans="1:6" ht="15.95" customHeight="1">
      <c r="A183" s="235"/>
      <c r="B183" s="12" t="s">
        <v>200</v>
      </c>
      <c r="C183" s="13">
        <v>0</v>
      </c>
      <c r="D183" s="14">
        <v>2.8940505999999986</v>
      </c>
      <c r="E183" s="14">
        <v>1.0738519166666665</v>
      </c>
      <c r="F183" s="16">
        <v>0</v>
      </c>
    </row>
    <row r="184" spans="1:6" ht="15.95" customHeight="1">
      <c r="A184" s="235"/>
      <c r="B184" s="12" t="s">
        <v>202</v>
      </c>
      <c r="C184" s="13">
        <v>0</v>
      </c>
      <c r="D184" s="14">
        <v>0.69474999999999953</v>
      </c>
      <c r="E184" s="14">
        <v>1.8597121442307682</v>
      </c>
      <c r="F184" s="16">
        <v>0</v>
      </c>
    </row>
    <row r="185" spans="1:6" ht="15.95" customHeight="1">
      <c r="A185" s="235"/>
      <c r="B185" s="12" t="s">
        <v>204</v>
      </c>
      <c r="C185" s="13">
        <v>0</v>
      </c>
      <c r="D185" s="14">
        <v>0.83911904999999976</v>
      </c>
      <c r="E185" s="14">
        <v>3.9619102979166665</v>
      </c>
      <c r="F185" s="16">
        <v>0</v>
      </c>
    </row>
    <row r="186" spans="1:6" ht="15.95" customHeight="1">
      <c r="A186" s="235"/>
      <c r="B186" s="12" t="s">
        <v>206</v>
      </c>
      <c r="C186" s="13">
        <v>0</v>
      </c>
      <c r="D186" s="14">
        <v>0.55941269999999998</v>
      </c>
      <c r="E186" s="14">
        <v>1.0668233624999999</v>
      </c>
      <c r="F186" s="16">
        <v>0</v>
      </c>
    </row>
    <row r="187" spans="1:6" ht="15.95" customHeight="1">
      <c r="A187" s="235"/>
      <c r="B187" s="12" t="s">
        <v>208</v>
      </c>
      <c r="C187" s="13">
        <v>0</v>
      </c>
      <c r="D187" s="14">
        <v>0</v>
      </c>
      <c r="E187" s="14">
        <v>0.17507699999999998</v>
      </c>
      <c r="F187" s="16">
        <v>0</v>
      </c>
    </row>
    <row r="188" spans="1:6" ht="15.95" customHeight="1">
      <c r="A188" s="235"/>
      <c r="B188" s="12" t="s">
        <v>210</v>
      </c>
      <c r="C188" s="13">
        <v>12.000000000000004</v>
      </c>
      <c r="D188" s="14">
        <v>32.6106908</v>
      </c>
      <c r="E188" s="14">
        <v>1.6878025000000001</v>
      </c>
      <c r="F188" s="16">
        <v>0</v>
      </c>
    </row>
    <row r="189" spans="1:6" ht="15.95" customHeight="1">
      <c r="A189" s="235"/>
      <c r="B189" s="12" t="s">
        <v>212</v>
      </c>
      <c r="C189" s="13">
        <v>0</v>
      </c>
      <c r="D189" s="14">
        <v>0</v>
      </c>
      <c r="E189" s="14">
        <v>0.50722307999999994</v>
      </c>
      <c r="F189" s="16">
        <v>0</v>
      </c>
    </row>
    <row r="190" spans="1:6" ht="15.95" customHeight="1">
      <c r="A190" s="235"/>
      <c r="B190" s="12" t="s">
        <v>214</v>
      </c>
      <c r="C190" s="13">
        <v>0</v>
      </c>
      <c r="D190" s="14">
        <v>0</v>
      </c>
      <c r="E190" s="14">
        <v>0.83369999999999989</v>
      </c>
      <c r="F190" s="16">
        <v>0</v>
      </c>
    </row>
    <row r="191" spans="1:6" ht="15.95" customHeight="1">
      <c r="A191" s="235"/>
      <c r="B191" s="12" t="s">
        <v>216</v>
      </c>
      <c r="C191" s="13">
        <v>0</v>
      </c>
      <c r="D191" s="14">
        <v>0</v>
      </c>
      <c r="E191" s="14">
        <v>4.1684999999999993E-2</v>
      </c>
      <c r="F191" s="16">
        <v>0</v>
      </c>
    </row>
    <row r="192" spans="1:6" ht="15.95" customHeight="1">
      <c r="A192" s="235"/>
      <c r="B192" s="12" t="s">
        <v>218</v>
      </c>
      <c r="C192" s="13">
        <v>0</v>
      </c>
      <c r="D192" s="14">
        <v>0</v>
      </c>
      <c r="E192" s="14">
        <v>0</v>
      </c>
      <c r="F192" s="16">
        <v>0</v>
      </c>
    </row>
    <row r="193" spans="1:16" ht="15.95" customHeight="1">
      <c r="A193" s="235"/>
      <c r="B193" s="12" t="s">
        <v>220</v>
      </c>
      <c r="C193" s="13">
        <v>0</v>
      </c>
      <c r="D193" s="14">
        <v>0</v>
      </c>
      <c r="E193" s="14">
        <v>0</v>
      </c>
      <c r="F193" s="16">
        <v>0</v>
      </c>
    </row>
    <row r="194" spans="1:16" ht="15.95" customHeight="1">
      <c r="A194" s="235"/>
      <c r="B194" s="12" t="s">
        <v>222</v>
      </c>
      <c r="C194" s="13">
        <v>0</v>
      </c>
      <c r="D194" s="14">
        <v>71.292674053475935</v>
      </c>
      <c r="E194" s="14">
        <v>305.36876543315503</v>
      </c>
      <c r="F194" s="16">
        <v>0</v>
      </c>
    </row>
    <row r="195" spans="1:16" ht="15.95" customHeight="1">
      <c r="A195" s="235"/>
      <c r="B195" s="12" t="s">
        <v>224</v>
      </c>
      <c r="C195" s="13">
        <v>0</v>
      </c>
      <c r="D195" s="14">
        <v>49.667021593725465</v>
      </c>
      <c r="E195" s="14">
        <v>51.406909413279848</v>
      </c>
      <c r="F195" s="16">
        <v>0</v>
      </c>
    </row>
    <row r="196" spans="1:16" ht="15.95" customHeight="1">
      <c r="A196" s="235"/>
      <c r="B196" s="12" t="s">
        <v>226</v>
      </c>
      <c r="C196" s="13">
        <v>0</v>
      </c>
      <c r="D196" s="14">
        <v>217.90984632816077</v>
      </c>
      <c r="E196" s="14">
        <v>200.21437988087428</v>
      </c>
      <c r="F196" s="16">
        <v>0</v>
      </c>
    </row>
    <row r="197" spans="1:16" ht="15.95" customHeight="1">
      <c r="A197" s="235"/>
      <c r="B197" s="12" t="s">
        <v>228</v>
      </c>
      <c r="C197" s="13">
        <v>0</v>
      </c>
      <c r="D197" s="14">
        <v>20.050619115941181</v>
      </c>
      <c r="E197" s="14">
        <v>30.47212273666668</v>
      </c>
      <c r="F197" s="16">
        <v>0</v>
      </c>
    </row>
    <row r="198" spans="1:16" ht="15.95" customHeight="1">
      <c r="A198" s="235"/>
      <c r="B198" s="12" t="s">
        <v>230</v>
      </c>
      <c r="C198" s="13">
        <v>0</v>
      </c>
      <c r="D198" s="14">
        <v>0.58358999999999994</v>
      </c>
      <c r="E198" s="14">
        <v>0.22231999999999999</v>
      </c>
      <c r="F198" s="16">
        <v>0</v>
      </c>
    </row>
    <row r="199" spans="1:16" ht="15.95" customHeight="1" thickBot="1">
      <c r="A199" s="229"/>
      <c r="B199" s="17" t="s">
        <v>10</v>
      </c>
      <c r="C199" s="18">
        <v>329.93811780701213</v>
      </c>
      <c r="D199" s="19">
        <v>12881.3830472069</v>
      </c>
      <c r="E199" s="19">
        <v>2634.9836627133795</v>
      </c>
      <c r="F199" s="21">
        <v>7.2438638644067674E-2</v>
      </c>
    </row>
    <row r="201" spans="1:16" ht="18" customHeight="1" thickBot="1">
      <c r="A201" s="232" t="s">
        <v>34</v>
      </c>
      <c r="B201" s="233"/>
      <c r="C201" s="233"/>
      <c r="D201" s="233"/>
    </row>
    <row r="202" spans="1:16" ht="27" customHeight="1" thickBot="1">
      <c r="A202" s="227" t="s">
        <v>1</v>
      </c>
      <c r="B202" s="228"/>
      <c r="C202" s="1" t="s">
        <v>35</v>
      </c>
      <c r="D202" s="3" t="s">
        <v>36</v>
      </c>
    </row>
    <row r="203" spans="1:16" ht="15.95" customHeight="1" thickBot="1">
      <c r="A203" s="229"/>
      <c r="B203" s="230"/>
      <c r="C203" s="4" t="s">
        <v>9</v>
      </c>
      <c r="D203" s="6" t="s">
        <v>9</v>
      </c>
      <c r="N203" s="1" t="s">
        <v>35</v>
      </c>
      <c r="O203" s="3" t="s">
        <v>36</v>
      </c>
    </row>
    <row r="204" spans="1:16" ht="15.95" customHeight="1" thickBot="1">
      <c r="A204" s="234" t="s">
        <v>231</v>
      </c>
      <c r="B204" s="7" t="s">
        <v>162</v>
      </c>
      <c r="C204" s="8">
        <v>0</v>
      </c>
      <c r="D204" s="11">
        <v>7052.2842866152278</v>
      </c>
      <c r="M204" s="106" t="s">
        <v>147</v>
      </c>
      <c r="N204" s="125">
        <f>C211+C212+C213+C214+C215+C216</f>
        <v>0</v>
      </c>
      <c r="O204" s="125">
        <f t="shared" ref="O204" si="41">D211+D212+D213+D214+D215+D216</f>
        <v>1818.3322960547844</v>
      </c>
      <c r="P204" s="125"/>
    </row>
    <row r="205" spans="1:16" ht="15.95" customHeight="1">
      <c r="A205" s="235"/>
      <c r="B205" s="12" t="s">
        <v>164</v>
      </c>
      <c r="C205" s="13">
        <v>0</v>
      </c>
      <c r="D205" s="16">
        <v>0</v>
      </c>
      <c r="M205" s="107" t="s">
        <v>139</v>
      </c>
      <c r="N205" s="125">
        <f>C204+C205</f>
        <v>0</v>
      </c>
      <c r="O205" s="125">
        <f t="shared" ref="O205" si="42">D204+D205</f>
        <v>7052.2842866152278</v>
      </c>
      <c r="P205" s="125"/>
    </row>
    <row r="206" spans="1:16" ht="15.95" customHeight="1">
      <c r="A206" s="235"/>
      <c r="B206" s="12" t="s">
        <v>166</v>
      </c>
      <c r="C206" s="13">
        <v>0</v>
      </c>
      <c r="D206" s="16">
        <v>0</v>
      </c>
      <c r="M206" s="107" t="s">
        <v>140</v>
      </c>
      <c r="N206" s="125">
        <f>C223+C224+C225+C226+C227+C232+C233+C234+C235+C236+C237</f>
        <v>0</v>
      </c>
      <c r="O206" s="125">
        <f t="shared" ref="O206" si="43">D223+D224+D225+D226+D227+D232+D233+D234+D235+D236+D237</f>
        <v>52.245199999999997</v>
      </c>
      <c r="P206" s="125"/>
    </row>
    <row r="207" spans="1:16" ht="15.95" customHeight="1">
      <c r="A207" s="235"/>
      <c r="B207" s="12" t="s">
        <v>168</v>
      </c>
      <c r="C207" s="13">
        <v>0</v>
      </c>
      <c r="D207" s="16">
        <v>0</v>
      </c>
      <c r="M207" s="108" t="s">
        <v>141</v>
      </c>
      <c r="N207" s="125">
        <f>C206+C207+C217+C218</f>
        <v>0</v>
      </c>
      <c r="O207" s="125">
        <f t="shared" ref="O207" si="44">D206+D207+D217+D218</f>
        <v>0</v>
      </c>
      <c r="P207" s="125"/>
    </row>
    <row r="208" spans="1:16" ht="15.95" customHeight="1">
      <c r="A208" s="235"/>
      <c r="B208" s="12" t="s">
        <v>170</v>
      </c>
      <c r="C208" s="13">
        <v>0</v>
      </c>
      <c r="D208" s="16">
        <v>0</v>
      </c>
      <c r="M208" s="108" t="s">
        <v>142</v>
      </c>
      <c r="N208" s="125">
        <f>C219+C220+C221+C222</f>
        <v>0</v>
      </c>
      <c r="O208" s="125">
        <f t="shared" ref="O208" si="45">D219+D220+D221+D222</f>
        <v>0</v>
      </c>
      <c r="P208" s="125"/>
    </row>
    <row r="209" spans="1:16" ht="15.95" customHeight="1">
      <c r="A209" s="235"/>
      <c r="B209" s="12" t="s">
        <v>172</v>
      </c>
      <c r="C209" s="13">
        <v>0</v>
      </c>
      <c r="D209" s="16">
        <v>0</v>
      </c>
      <c r="M209" s="107" t="s">
        <v>78</v>
      </c>
      <c r="N209" s="125">
        <f>C208+C209+C210</f>
        <v>0</v>
      </c>
      <c r="O209" s="125">
        <f t="shared" ref="O209" si="46">D208+D209+D210</f>
        <v>0</v>
      </c>
      <c r="P209" s="125"/>
    </row>
    <row r="210" spans="1:16" ht="15.95" customHeight="1">
      <c r="A210" s="235"/>
      <c r="B210" s="12" t="s">
        <v>174</v>
      </c>
      <c r="C210" s="13">
        <v>0</v>
      </c>
      <c r="D210" s="16">
        <v>0</v>
      </c>
      <c r="M210" s="107" t="s">
        <v>148</v>
      </c>
      <c r="N210" s="125">
        <f>C228+C229+C230+C231+C238</f>
        <v>0</v>
      </c>
      <c r="O210" s="125">
        <f t="shared" ref="O210" si="47">D228+D229+D230+D231+D238</f>
        <v>0</v>
      </c>
      <c r="P210" s="125"/>
    </row>
    <row r="211" spans="1:16" ht="15.95" customHeight="1">
      <c r="A211" s="235"/>
      <c r="B211" s="12" t="s">
        <v>176</v>
      </c>
      <c r="C211" s="13">
        <v>0</v>
      </c>
      <c r="D211" s="16">
        <v>1818.3322960547844</v>
      </c>
      <c r="M211" s="109" t="s">
        <v>80</v>
      </c>
      <c r="N211" s="126">
        <f>SUM(N204:N210)</f>
        <v>0</v>
      </c>
      <c r="O211" s="126">
        <f t="shared" ref="O211" si="48">SUM(O204:O210)</f>
        <v>8922.861782670012</v>
      </c>
      <c r="P211" s="126"/>
    </row>
    <row r="212" spans="1:16" ht="15.95" customHeight="1">
      <c r="A212" s="235"/>
      <c r="B212" s="12" t="s">
        <v>178</v>
      </c>
      <c r="C212" s="13">
        <v>0</v>
      </c>
      <c r="D212" s="16">
        <v>0</v>
      </c>
    </row>
    <row r="213" spans="1:16" ht="15.95" customHeight="1">
      <c r="A213" s="235"/>
      <c r="B213" s="12" t="s">
        <v>180</v>
      </c>
      <c r="C213" s="13">
        <v>0</v>
      </c>
      <c r="D213" s="16">
        <v>0</v>
      </c>
    </row>
    <row r="214" spans="1:16" ht="15.95" customHeight="1">
      <c r="A214" s="235"/>
      <c r="B214" s="12" t="s">
        <v>182</v>
      </c>
      <c r="C214" s="13">
        <v>0</v>
      </c>
      <c r="D214" s="16">
        <v>0</v>
      </c>
    </row>
    <row r="215" spans="1:16" ht="15.95" customHeight="1">
      <c r="A215" s="235"/>
      <c r="B215" s="12" t="s">
        <v>184</v>
      </c>
      <c r="C215" s="13">
        <v>0</v>
      </c>
      <c r="D215" s="16">
        <v>0</v>
      </c>
    </row>
    <row r="216" spans="1:16" ht="15.95" customHeight="1">
      <c r="A216" s="235"/>
      <c r="B216" s="12" t="s">
        <v>186</v>
      </c>
      <c r="C216" s="13">
        <v>0</v>
      </c>
      <c r="D216" s="16">
        <v>0</v>
      </c>
    </row>
    <row r="217" spans="1:16" ht="15.95" customHeight="1">
      <c r="A217" s="235"/>
      <c r="B217" s="12" t="s">
        <v>188</v>
      </c>
      <c r="C217" s="13">
        <v>0</v>
      </c>
      <c r="D217" s="16">
        <v>0</v>
      </c>
    </row>
    <row r="218" spans="1:16" ht="15.95" customHeight="1">
      <c r="A218" s="235"/>
      <c r="B218" s="12" t="s">
        <v>190</v>
      </c>
      <c r="C218" s="13">
        <v>0</v>
      </c>
      <c r="D218" s="16">
        <v>0</v>
      </c>
    </row>
    <row r="219" spans="1:16" ht="15.95" customHeight="1">
      <c r="A219" s="235"/>
      <c r="B219" s="12" t="s">
        <v>192</v>
      </c>
      <c r="C219" s="13">
        <v>0</v>
      </c>
      <c r="D219" s="16">
        <v>0</v>
      </c>
    </row>
    <row r="220" spans="1:16" ht="15.95" customHeight="1">
      <c r="A220" s="235"/>
      <c r="B220" s="12" t="s">
        <v>194</v>
      </c>
      <c r="C220" s="13">
        <v>0</v>
      </c>
      <c r="D220" s="16">
        <v>0</v>
      </c>
    </row>
    <row r="221" spans="1:16" ht="15.95" customHeight="1">
      <c r="A221" s="235"/>
      <c r="B221" s="12" t="s">
        <v>196</v>
      </c>
      <c r="C221" s="13">
        <v>0</v>
      </c>
      <c r="D221" s="16">
        <v>0</v>
      </c>
    </row>
    <row r="222" spans="1:16" ht="15.95" customHeight="1">
      <c r="A222" s="235"/>
      <c r="B222" s="12" t="s">
        <v>198</v>
      </c>
      <c r="C222" s="13">
        <v>0</v>
      </c>
      <c r="D222" s="16">
        <v>0</v>
      </c>
    </row>
    <row r="223" spans="1:16" ht="15.95" customHeight="1">
      <c r="A223" s="235"/>
      <c r="B223" s="12" t="s">
        <v>200</v>
      </c>
      <c r="C223" s="13">
        <v>0</v>
      </c>
      <c r="D223" s="16">
        <v>0</v>
      </c>
    </row>
    <row r="224" spans="1:16" ht="15.95" customHeight="1">
      <c r="A224" s="235"/>
      <c r="B224" s="12" t="s">
        <v>202</v>
      </c>
      <c r="C224" s="13">
        <v>0</v>
      </c>
      <c r="D224" s="16">
        <v>0</v>
      </c>
    </row>
    <row r="225" spans="1:4" ht="15.95" customHeight="1">
      <c r="A225" s="235"/>
      <c r="B225" s="12" t="s">
        <v>204</v>
      </c>
      <c r="C225" s="13">
        <v>0</v>
      </c>
      <c r="D225" s="16">
        <v>52.245199999999997</v>
      </c>
    </row>
    <row r="226" spans="1:4" ht="15.95" customHeight="1">
      <c r="A226" s="235"/>
      <c r="B226" s="12" t="s">
        <v>206</v>
      </c>
      <c r="C226" s="13">
        <v>0</v>
      </c>
      <c r="D226" s="16">
        <v>0</v>
      </c>
    </row>
    <row r="227" spans="1:4" ht="15.95" customHeight="1">
      <c r="A227" s="235"/>
      <c r="B227" s="12" t="s">
        <v>208</v>
      </c>
      <c r="C227" s="13">
        <v>0</v>
      </c>
      <c r="D227" s="16">
        <v>0</v>
      </c>
    </row>
    <row r="228" spans="1:4" ht="15.95" customHeight="1">
      <c r="A228" s="235"/>
      <c r="B228" s="12" t="s">
        <v>210</v>
      </c>
      <c r="C228" s="13">
        <v>0</v>
      </c>
      <c r="D228" s="16">
        <v>0</v>
      </c>
    </row>
    <row r="229" spans="1:4" ht="15.95" customHeight="1">
      <c r="A229" s="235"/>
      <c r="B229" s="12" t="s">
        <v>212</v>
      </c>
      <c r="C229" s="13">
        <v>0</v>
      </c>
      <c r="D229" s="16">
        <v>0</v>
      </c>
    </row>
    <row r="230" spans="1:4" ht="15.95" customHeight="1">
      <c r="A230" s="235"/>
      <c r="B230" s="12" t="s">
        <v>214</v>
      </c>
      <c r="C230" s="13">
        <v>0</v>
      </c>
      <c r="D230" s="16">
        <v>0</v>
      </c>
    </row>
    <row r="231" spans="1:4" ht="15.95" customHeight="1">
      <c r="A231" s="235"/>
      <c r="B231" s="12" t="s">
        <v>216</v>
      </c>
      <c r="C231" s="13">
        <v>0</v>
      </c>
      <c r="D231" s="16">
        <v>0</v>
      </c>
    </row>
    <row r="232" spans="1:4" ht="15.95" customHeight="1">
      <c r="A232" s="235"/>
      <c r="B232" s="12" t="s">
        <v>218</v>
      </c>
      <c r="C232" s="13">
        <v>0</v>
      </c>
      <c r="D232" s="16">
        <v>0</v>
      </c>
    </row>
    <row r="233" spans="1:4" ht="15.95" customHeight="1">
      <c r="A233" s="235"/>
      <c r="B233" s="12" t="s">
        <v>220</v>
      </c>
      <c r="C233" s="13">
        <v>0</v>
      </c>
      <c r="D233" s="16">
        <v>0</v>
      </c>
    </row>
    <row r="234" spans="1:4" ht="15.95" customHeight="1">
      <c r="A234" s="235"/>
      <c r="B234" s="12" t="s">
        <v>222</v>
      </c>
      <c r="C234" s="13">
        <v>0</v>
      </c>
      <c r="D234" s="16">
        <v>0</v>
      </c>
    </row>
    <row r="235" spans="1:4" ht="15.95" customHeight="1">
      <c r="A235" s="235"/>
      <c r="B235" s="12" t="s">
        <v>224</v>
      </c>
      <c r="C235" s="13">
        <v>0</v>
      </c>
      <c r="D235" s="16">
        <v>0</v>
      </c>
    </row>
    <row r="236" spans="1:4" ht="15.95" customHeight="1">
      <c r="A236" s="235"/>
      <c r="B236" s="12" t="s">
        <v>226</v>
      </c>
      <c r="C236" s="13">
        <v>0</v>
      </c>
      <c r="D236" s="16">
        <v>0</v>
      </c>
    </row>
    <row r="237" spans="1:4" ht="15.95" customHeight="1">
      <c r="A237" s="235"/>
      <c r="B237" s="12" t="s">
        <v>228</v>
      </c>
      <c r="C237" s="13">
        <v>0</v>
      </c>
      <c r="D237" s="16">
        <v>0</v>
      </c>
    </row>
    <row r="238" spans="1:4" ht="15.95" customHeight="1">
      <c r="A238" s="235"/>
      <c r="B238" s="12" t="s">
        <v>230</v>
      </c>
      <c r="C238" s="13">
        <v>0</v>
      </c>
      <c r="D238" s="16">
        <v>0</v>
      </c>
    </row>
    <row r="239" spans="1:4" ht="15.95" customHeight="1" thickBot="1">
      <c r="A239" s="229"/>
      <c r="B239" s="17" t="s">
        <v>10</v>
      </c>
      <c r="C239" s="18">
        <v>0</v>
      </c>
      <c r="D239" s="21">
        <v>8922.8617826700065</v>
      </c>
    </row>
    <row r="241" spans="1:19" ht="18" customHeight="1" thickBot="1">
      <c r="A241" s="232" t="s">
        <v>38</v>
      </c>
      <c r="B241" s="233"/>
      <c r="C241" s="233"/>
      <c r="D241" s="233"/>
      <c r="E241" s="233"/>
      <c r="F241" s="233"/>
      <c r="G241" s="233"/>
    </row>
    <row r="242" spans="1:19" ht="15.95" customHeight="1" thickBot="1">
      <c r="A242" s="227" t="s">
        <v>1</v>
      </c>
      <c r="B242" s="228"/>
      <c r="C242" s="1" t="s">
        <v>39</v>
      </c>
      <c r="D242" s="2" t="s">
        <v>37</v>
      </c>
      <c r="E242" s="2" t="s">
        <v>40</v>
      </c>
      <c r="F242" s="2" t="s">
        <v>41</v>
      </c>
      <c r="G242" s="3" t="s">
        <v>42</v>
      </c>
    </row>
    <row r="243" spans="1:19" ht="15.95" customHeight="1" thickBot="1">
      <c r="A243" s="229"/>
      <c r="B243" s="230"/>
      <c r="C243" s="4" t="s">
        <v>9</v>
      </c>
      <c r="D243" s="5" t="s">
        <v>9</v>
      </c>
      <c r="E243" s="5" t="s">
        <v>9</v>
      </c>
      <c r="F243" s="5" t="s">
        <v>9</v>
      </c>
      <c r="G243" s="6" t="s">
        <v>9</v>
      </c>
      <c r="N243" s="1" t="s">
        <v>39</v>
      </c>
      <c r="O243" s="2" t="s">
        <v>37</v>
      </c>
      <c r="P243" s="2" t="s">
        <v>40</v>
      </c>
      <c r="Q243" s="2" t="s">
        <v>41</v>
      </c>
      <c r="R243" s="3" t="s">
        <v>42</v>
      </c>
    </row>
    <row r="244" spans="1:19" ht="15.95" customHeight="1" thickBot="1">
      <c r="A244" s="234" t="s">
        <v>231</v>
      </c>
      <c r="B244" s="7" t="s">
        <v>162</v>
      </c>
      <c r="C244" s="8">
        <v>1118.4407368421043</v>
      </c>
      <c r="D244" s="9">
        <v>1131.867694736841</v>
      </c>
      <c r="E244" s="9">
        <v>0</v>
      </c>
      <c r="F244" s="9">
        <v>369.82784210526279</v>
      </c>
      <c r="G244" s="11">
        <v>275.88637894736814</v>
      </c>
      <c r="M244" s="106" t="s">
        <v>147</v>
      </c>
      <c r="N244" s="125">
        <f>C251+C252+C253+C254+C255+C256</f>
        <v>39290.998848775191</v>
      </c>
      <c r="O244" s="125">
        <f t="shared" ref="O244:R244" si="49">D251+D252+D253+D254+D255+D256</f>
        <v>79023.408662956048</v>
      </c>
      <c r="P244" s="125">
        <f t="shared" si="49"/>
        <v>4.1207330150376054</v>
      </c>
      <c r="Q244" s="125">
        <f t="shared" si="49"/>
        <v>-62.138195807261965</v>
      </c>
      <c r="R244" s="126">
        <f t="shared" si="49"/>
        <v>39576.138256445454</v>
      </c>
      <c r="S244" s="125"/>
    </row>
    <row r="245" spans="1:19" ht="15.95" customHeight="1">
      <c r="A245" s="235"/>
      <c r="B245" s="12" t="s">
        <v>164</v>
      </c>
      <c r="C245" s="13">
        <v>17840.425325741049</v>
      </c>
      <c r="D245" s="14">
        <v>27918.680143426562</v>
      </c>
      <c r="E245" s="14">
        <v>0</v>
      </c>
      <c r="F245" s="14">
        <v>149.26257072033087</v>
      </c>
      <c r="G245" s="16">
        <v>10026.309261768496</v>
      </c>
      <c r="M245" s="107" t="s">
        <v>139</v>
      </c>
      <c r="N245" s="125">
        <f>C244+C245</f>
        <v>18958.866062583154</v>
      </c>
      <c r="O245" s="125">
        <f t="shared" ref="O245:R245" si="50">D244+D245</f>
        <v>29050.547838163402</v>
      </c>
      <c r="P245" s="125">
        <f t="shared" si="50"/>
        <v>0</v>
      </c>
      <c r="Q245" s="125">
        <f t="shared" si="50"/>
        <v>519.0904128255936</v>
      </c>
      <c r="R245" s="126">
        <f t="shared" si="50"/>
        <v>10302.195640715865</v>
      </c>
      <c r="S245" s="125"/>
    </row>
    <row r="246" spans="1:19" ht="15.95" customHeight="1">
      <c r="A246" s="235"/>
      <c r="B246" s="12" t="s">
        <v>166</v>
      </c>
      <c r="C246" s="13">
        <v>0</v>
      </c>
      <c r="D246" s="14">
        <v>0</v>
      </c>
      <c r="E246" s="14">
        <v>14.850975999999999</v>
      </c>
      <c r="F246" s="14">
        <v>0</v>
      </c>
      <c r="G246" s="16">
        <v>0</v>
      </c>
      <c r="M246" s="107" t="s">
        <v>140</v>
      </c>
      <c r="N246" s="125">
        <f>C263+C264+C265+C266+C267+C272+C273+C274+C275+C276+C277</f>
        <v>1525.6058216581109</v>
      </c>
      <c r="O246" s="125">
        <f t="shared" ref="O246:R246" si="51">D263+D264+D265+D266+D267+D272+D273+D274+D275+D276+D277</f>
        <v>3784.7206600318359</v>
      </c>
      <c r="P246" s="125">
        <f t="shared" si="51"/>
        <v>6.2307239437499966</v>
      </c>
      <c r="Q246" s="125">
        <f t="shared" si="51"/>
        <v>-22.792827392869867</v>
      </c>
      <c r="R246" s="126">
        <f t="shared" si="51"/>
        <v>2236.3220109808553</v>
      </c>
      <c r="S246" s="125"/>
    </row>
    <row r="247" spans="1:19" ht="15.95" customHeight="1">
      <c r="A247" s="235"/>
      <c r="B247" s="12" t="s">
        <v>168</v>
      </c>
      <c r="C247" s="13">
        <v>0</v>
      </c>
      <c r="D247" s="14">
        <v>0</v>
      </c>
      <c r="E247" s="14">
        <v>0</v>
      </c>
      <c r="F247" s="14">
        <v>0</v>
      </c>
      <c r="G247" s="16">
        <v>0</v>
      </c>
      <c r="M247" s="108" t="s">
        <v>141</v>
      </c>
      <c r="N247" s="125">
        <f>C246+C247+C257+C258</f>
        <v>8.059099999999999</v>
      </c>
      <c r="O247" s="125">
        <f t="shared" ref="O247:R247" si="52">D246+D247+D257+D258</f>
        <v>14.50638</v>
      </c>
      <c r="P247" s="125">
        <f t="shared" si="52"/>
        <v>17.592956426195226</v>
      </c>
      <c r="Q247" s="125">
        <f t="shared" si="52"/>
        <v>0</v>
      </c>
      <c r="R247" s="126">
        <f t="shared" si="52"/>
        <v>6.4472800000000001</v>
      </c>
      <c r="S247" s="125"/>
    </row>
    <row r="248" spans="1:19" ht="15.95" customHeight="1">
      <c r="A248" s="235"/>
      <c r="B248" s="12" t="s">
        <v>170</v>
      </c>
      <c r="C248" s="13">
        <v>474.59593380627462</v>
      </c>
      <c r="D248" s="14">
        <v>949.51298313474558</v>
      </c>
      <c r="E248" s="14">
        <v>93.256701176470671</v>
      </c>
      <c r="F248" s="14">
        <v>1.0027790000000001</v>
      </c>
      <c r="G248" s="16">
        <v>475.91982832847077</v>
      </c>
      <c r="M248" s="108" t="s">
        <v>142</v>
      </c>
      <c r="N248" s="125">
        <f>C259+C260+C261+C262</f>
        <v>13.703804800000004</v>
      </c>
      <c r="O248" s="125">
        <f t="shared" ref="O248:R248" si="53">D259+D260+D261+D262</f>
        <v>17.8147795</v>
      </c>
      <c r="P248" s="125">
        <f t="shared" si="53"/>
        <v>0</v>
      </c>
      <c r="Q248" s="125">
        <f t="shared" si="53"/>
        <v>0</v>
      </c>
      <c r="R248" s="126">
        <f t="shared" si="53"/>
        <v>4.1109746999999999</v>
      </c>
      <c r="S248" s="125"/>
    </row>
    <row r="249" spans="1:19" ht="15.95" customHeight="1">
      <c r="A249" s="235"/>
      <c r="B249" s="12" t="s">
        <v>172</v>
      </c>
      <c r="C249" s="13">
        <v>90.726176470588229</v>
      </c>
      <c r="D249" s="14">
        <v>90.726176470588229</v>
      </c>
      <c r="E249" s="14">
        <v>0</v>
      </c>
      <c r="F249" s="14">
        <v>0</v>
      </c>
      <c r="G249" s="16">
        <v>0</v>
      </c>
      <c r="M249" s="107" t="s">
        <v>78</v>
      </c>
      <c r="N249" s="125">
        <f>C248+C249+C250</f>
        <v>565.32211027686287</v>
      </c>
      <c r="O249" s="125">
        <f t="shared" ref="O249:R249" si="54">D248+D249+D250</f>
        <v>1040.2391596053337</v>
      </c>
      <c r="P249" s="125">
        <f t="shared" si="54"/>
        <v>126.96041317647067</v>
      </c>
      <c r="Q249" s="125">
        <f t="shared" si="54"/>
        <v>1.0027790000000001</v>
      </c>
      <c r="R249" s="126">
        <f t="shared" si="54"/>
        <v>475.91982832847077</v>
      </c>
      <c r="S249" s="125"/>
    </row>
    <row r="250" spans="1:19" ht="15.95" customHeight="1">
      <c r="A250" s="235"/>
      <c r="B250" s="12" t="s">
        <v>174</v>
      </c>
      <c r="C250" s="13">
        <v>0</v>
      </c>
      <c r="D250" s="14">
        <v>0</v>
      </c>
      <c r="E250" s="14">
        <v>33.703711999999996</v>
      </c>
      <c r="F250" s="14">
        <v>0</v>
      </c>
      <c r="G250" s="16">
        <v>0</v>
      </c>
      <c r="M250" s="107" t="s">
        <v>148</v>
      </c>
      <c r="N250" s="125">
        <f>C268+C269+C270+C271+C278</f>
        <v>16.012320100000004</v>
      </c>
      <c r="O250" s="125">
        <f t="shared" ref="O250:R250" si="55">D268+D269+D270+D271+D278</f>
        <v>13.6999142</v>
      </c>
      <c r="P250" s="125">
        <f t="shared" si="55"/>
        <v>1.4416340399999996</v>
      </c>
      <c r="Q250" s="125">
        <f t="shared" si="55"/>
        <v>4.0576179000000003</v>
      </c>
      <c r="R250" s="126">
        <f t="shared" si="55"/>
        <v>0.17452120000000002</v>
      </c>
      <c r="S250" s="125"/>
    </row>
    <row r="251" spans="1:19" ht="15.95" customHeight="1">
      <c r="A251" s="235"/>
      <c r="B251" s="12" t="s">
        <v>176</v>
      </c>
      <c r="C251" s="13">
        <v>20186.167969244572</v>
      </c>
      <c r="D251" s="14">
        <v>52798.782951926762</v>
      </c>
      <c r="E251" s="14">
        <v>4.1207330150376054</v>
      </c>
      <c r="F251" s="14">
        <v>-48.4222002182143</v>
      </c>
      <c r="G251" s="16">
        <v>32537.869978522278</v>
      </c>
      <c r="M251" s="109" t="s">
        <v>80</v>
      </c>
      <c r="N251" s="126">
        <f>SUM(N244:N250)</f>
        <v>60378.568068193323</v>
      </c>
      <c r="O251" s="126">
        <f t="shared" ref="O251:Q251" si="56">SUM(O244:O250)</f>
        <v>112944.93739445662</v>
      </c>
      <c r="P251" s="126">
        <f t="shared" si="56"/>
        <v>156.34646060145349</v>
      </c>
      <c r="Q251" s="126">
        <f t="shared" si="56"/>
        <v>439.21978652546176</v>
      </c>
      <c r="R251" s="126">
        <f>SUM(R244:R250)</f>
        <v>52601.308512370648</v>
      </c>
      <c r="S251" s="126"/>
    </row>
    <row r="252" spans="1:19" ht="15.95" customHeight="1">
      <c r="A252" s="235"/>
      <c r="B252" s="12" t="s">
        <v>178</v>
      </c>
      <c r="C252" s="13">
        <v>0</v>
      </c>
      <c r="D252" s="14">
        <v>0</v>
      </c>
      <c r="E252" s="14">
        <v>0</v>
      </c>
      <c r="F252" s="14">
        <v>0</v>
      </c>
      <c r="G252" s="16">
        <v>0</v>
      </c>
    </row>
    <row r="253" spans="1:19" ht="15.95" customHeight="1">
      <c r="A253" s="235"/>
      <c r="B253" s="12" t="s">
        <v>180</v>
      </c>
      <c r="C253" s="13">
        <v>17386.042972298535</v>
      </c>
      <c r="D253" s="14">
        <v>23645.926742830055</v>
      </c>
      <c r="E253" s="14">
        <v>0</v>
      </c>
      <c r="F253" s="14">
        <v>-45.504507419337756</v>
      </c>
      <c r="G253" s="16">
        <v>6146.5687051257382</v>
      </c>
    </row>
    <row r="254" spans="1:19" ht="15.95" customHeight="1">
      <c r="A254" s="235"/>
      <c r="B254" s="12" t="s">
        <v>182</v>
      </c>
      <c r="C254" s="13">
        <v>1681.7160472320916</v>
      </c>
      <c r="D254" s="14">
        <v>2514.7500096992335</v>
      </c>
      <c r="E254" s="14">
        <v>0</v>
      </c>
      <c r="F254" s="14">
        <v>31.788511830290091</v>
      </c>
      <c r="G254" s="16">
        <v>864.82247429743222</v>
      </c>
    </row>
    <row r="255" spans="1:19" ht="15.95" customHeight="1">
      <c r="A255" s="235"/>
      <c r="B255" s="12" t="s">
        <v>184</v>
      </c>
      <c r="C255" s="13">
        <v>0</v>
      </c>
      <c r="D255" s="14">
        <v>0</v>
      </c>
      <c r="E255" s="14">
        <v>0</v>
      </c>
      <c r="F255" s="14">
        <v>0</v>
      </c>
      <c r="G255" s="16">
        <v>0</v>
      </c>
    </row>
    <row r="256" spans="1:19" ht="15.95" customHeight="1">
      <c r="A256" s="235"/>
      <c r="B256" s="12" t="s">
        <v>186</v>
      </c>
      <c r="C256" s="13">
        <v>37.071859999999994</v>
      </c>
      <c r="D256" s="14">
        <v>63.948958499999982</v>
      </c>
      <c r="E256" s="14">
        <v>0</v>
      </c>
      <c r="F256" s="14">
        <v>0</v>
      </c>
      <c r="G256" s="16">
        <v>26.877098499999992</v>
      </c>
    </row>
    <row r="257" spans="1:7" ht="15.95" customHeight="1">
      <c r="A257" s="235"/>
      <c r="B257" s="12" t="s">
        <v>188</v>
      </c>
      <c r="C257" s="13">
        <v>0</v>
      </c>
      <c r="D257" s="14">
        <v>0</v>
      </c>
      <c r="E257" s="14">
        <v>2.7419804261952279</v>
      </c>
      <c r="F257" s="14">
        <v>0</v>
      </c>
      <c r="G257" s="16">
        <v>0</v>
      </c>
    </row>
    <row r="258" spans="1:7" ht="15.95" customHeight="1">
      <c r="A258" s="235"/>
      <c r="B258" s="12" t="s">
        <v>190</v>
      </c>
      <c r="C258" s="13">
        <v>8.059099999999999</v>
      </c>
      <c r="D258" s="14">
        <v>14.50638</v>
      </c>
      <c r="E258" s="14">
        <v>0</v>
      </c>
      <c r="F258" s="14">
        <v>0</v>
      </c>
      <c r="G258" s="16">
        <v>6.4472800000000001</v>
      </c>
    </row>
    <row r="259" spans="1:7" ht="15.95" customHeight="1">
      <c r="A259" s="235"/>
      <c r="B259" s="12" t="s">
        <v>192</v>
      </c>
      <c r="C259" s="13">
        <v>0</v>
      </c>
      <c r="D259" s="14">
        <v>0</v>
      </c>
      <c r="E259" s="14">
        <v>0</v>
      </c>
      <c r="F259" s="14">
        <v>0</v>
      </c>
      <c r="G259" s="16">
        <v>0</v>
      </c>
    </row>
    <row r="260" spans="1:7" ht="15.95" customHeight="1">
      <c r="A260" s="235"/>
      <c r="B260" s="12" t="s">
        <v>194</v>
      </c>
      <c r="C260" s="13">
        <v>13.703804800000004</v>
      </c>
      <c r="D260" s="14">
        <v>17.8147795</v>
      </c>
      <c r="E260" s="14">
        <v>0</v>
      </c>
      <c r="F260" s="14">
        <v>0</v>
      </c>
      <c r="G260" s="16">
        <v>4.1109746999999999</v>
      </c>
    </row>
    <row r="261" spans="1:7" ht="15.95" customHeight="1">
      <c r="A261" s="235"/>
      <c r="B261" s="12" t="s">
        <v>196</v>
      </c>
      <c r="C261" s="13">
        <v>0</v>
      </c>
      <c r="D261" s="14">
        <v>0</v>
      </c>
      <c r="E261" s="14">
        <v>0</v>
      </c>
      <c r="F261" s="14">
        <v>0</v>
      </c>
      <c r="G261" s="16">
        <v>0</v>
      </c>
    </row>
    <row r="262" spans="1:7" ht="15.95" customHeight="1">
      <c r="A262" s="235"/>
      <c r="B262" s="12" t="s">
        <v>198</v>
      </c>
      <c r="C262" s="13">
        <v>0</v>
      </c>
      <c r="D262" s="14">
        <v>0</v>
      </c>
      <c r="E262" s="14">
        <v>0</v>
      </c>
      <c r="F262" s="14">
        <v>0</v>
      </c>
      <c r="G262" s="16">
        <v>0</v>
      </c>
    </row>
    <row r="263" spans="1:7" ht="15.95" customHeight="1">
      <c r="A263" s="235"/>
      <c r="B263" s="12" t="s">
        <v>200</v>
      </c>
      <c r="C263" s="13">
        <v>0</v>
      </c>
      <c r="D263" s="14">
        <v>0</v>
      </c>
      <c r="E263" s="14">
        <v>0</v>
      </c>
      <c r="F263" s="14">
        <v>0</v>
      </c>
      <c r="G263" s="16">
        <v>0</v>
      </c>
    </row>
    <row r="264" spans="1:7" ht="15.95" customHeight="1">
      <c r="A264" s="235"/>
      <c r="B264" s="12" t="s">
        <v>202</v>
      </c>
      <c r="C264" s="13">
        <v>0</v>
      </c>
      <c r="D264" s="14">
        <v>0</v>
      </c>
      <c r="E264" s="14">
        <v>0</v>
      </c>
      <c r="F264" s="14">
        <v>0</v>
      </c>
      <c r="G264" s="16">
        <v>0</v>
      </c>
    </row>
    <row r="265" spans="1:7" ht="15.95" customHeight="1">
      <c r="A265" s="235"/>
      <c r="B265" s="12" t="s">
        <v>204</v>
      </c>
      <c r="C265" s="13">
        <v>139.32053333333332</v>
      </c>
      <c r="D265" s="14">
        <v>208.98079999999999</v>
      </c>
      <c r="E265" s="14">
        <v>0.31466964374999989</v>
      </c>
      <c r="F265" s="14">
        <v>-17.415066666666664</v>
      </c>
      <c r="G265" s="16">
        <v>52.245199999999997</v>
      </c>
    </row>
    <row r="266" spans="1:7" ht="15.95" customHeight="1">
      <c r="A266" s="235"/>
      <c r="B266" s="12" t="s">
        <v>206</v>
      </c>
      <c r="C266" s="13">
        <v>0</v>
      </c>
      <c r="D266" s="14">
        <v>0</v>
      </c>
      <c r="E266" s="14">
        <v>0</v>
      </c>
      <c r="F266" s="14">
        <v>0</v>
      </c>
      <c r="G266" s="16">
        <v>0</v>
      </c>
    </row>
    <row r="267" spans="1:7" ht="15.95" customHeight="1">
      <c r="A267" s="235"/>
      <c r="B267" s="12" t="s">
        <v>208</v>
      </c>
      <c r="C267" s="13">
        <v>0</v>
      </c>
      <c r="D267" s="14">
        <v>0</v>
      </c>
      <c r="E267" s="14">
        <v>0</v>
      </c>
      <c r="F267" s="14">
        <v>0</v>
      </c>
      <c r="G267" s="16">
        <v>0</v>
      </c>
    </row>
    <row r="268" spans="1:7" ht="15.95" customHeight="1">
      <c r="A268" s="235"/>
      <c r="B268" s="12" t="s">
        <v>210</v>
      </c>
      <c r="C268" s="13">
        <v>16.012320100000004</v>
      </c>
      <c r="D268" s="14">
        <v>13.6999142</v>
      </c>
      <c r="E268" s="14">
        <v>0</v>
      </c>
      <c r="F268" s="14">
        <v>4.0576179000000003</v>
      </c>
      <c r="G268" s="16">
        <v>0.17452120000000002</v>
      </c>
    </row>
    <row r="269" spans="1:7" ht="15.95" customHeight="1">
      <c r="A269" s="235"/>
      <c r="B269" s="12" t="s">
        <v>212</v>
      </c>
      <c r="C269" s="13">
        <v>0</v>
      </c>
      <c r="D269" s="14">
        <v>0</v>
      </c>
      <c r="E269" s="14">
        <v>0</v>
      </c>
      <c r="F269" s="14">
        <v>0</v>
      </c>
      <c r="G269" s="16">
        <v>0</v>
      </c>
    </row>
    <row r="270" spans="1:7" ht="15.95" customHeight="1">
      <c r="A270" s="235"/>
      <c r="B270" s="12" t="s">
        <v>214</v>
      </c>
      <c r="C270" s="13">
        <v>0</v>
      </c>
      <c r="D270" s="14">
        <v>0</v>
      </c>
      <c r="E270" s="14">
        <v>0</v>
      </c>
      <c r="F270" s="14">
        <v>0</v>
      </c>
      <c r="G270" s="16">
        <v>0</v>
      </c>
    </row>
    <row r="271" spans="1:7" ht="15.95" customHeight="1">
      <c r="A271" s="235"/>
      <c r="B271" s="12" t="s">
        <v>216</v>
      </c>
      <c r="C271" s="13">
        <v>0</v>
      </c>
      <c r="D271" s="14">
        <v>0</v>
      </c>
      <c r="E271" s="14">
        <v>0</v>
      </c>
      <c r="F271" s="14">
        <v>0</v>
      </c>
      <c r="G271" s="16">
        <v>0</v>
      </c>
    </row>
    <row r="272" spans="1:7" ht="15.95" customHeight="1">
      <c r="A272" s="235"/>
      <c r="B272" s="12" t="s">
        <v>218</v>
      </c>
      <c r="C272" s="13">
        <v>0</v>
      </c>
      <c r="D272" s="14">
        <v>0</v>
      </c>
      <c r="E272" s="14">
        <v>0</v>
      </c>
      <c r="F272" s="14">
        <v>0</v>
      </c>
      <c r="G272" s="16">
        <v>0</v>
      </c>
    </row>
    <row r="273" spans="1:19" ht="15.95" customHeight="1">
      <c r="A273" s="235"/>
      <c r="B273" s="12" t="s">
        <v>220</v>
      </c>
      <c r="C273" s="13">
        <v>0</v>
      </c>
      <c r="D273" s="14">
        <v>0</v>
      </c>
      <c r="E273" s="14">
        <v>0</v>
      </c>
      <c r="F273" s="14">
        <v>0</v>
      </c>
      <c r="G273" s="16">
        <v>0</v>
      </c>
    </row>
    <row r="274" spans="1:19" ht="15.95" customHeight="1">
      <c r="A274" s="235"/>
      <c r="B274" s="12" t="s">
        <v>222</v>
      </c>
      <c r="C274" s="13">
        <v>0</v>
      </c>
      <c r="D274" s="14">
        <v>0</v>
      </c>
      <c r="E274" s="14">
        <v>0</v>
      </c>
      <c r="F274" s="14">
        <v>0</v>
      </c>
      <c r="G274" s="16">
        <v>0</v>
      </c>
    </row>
    <row r="275" spans="1:19" ht="15.95" customHeight="1">
      <c r="A275" s="235"/>
      <c r="B275" s="12" t="s">
        <v>224</v>
      </c>
      <c r="C275" s="13">
        <v>333.28031756274504</v>
      </c>
      <c r="D275" s="14">
        <v>2072.3764671745098</v>
      </c>
      <c r="E275" s="14">
        <v>0</v>
      </c>
      <c r="F275" s="14">
        <v>3.2694117647058816</v>
      </c>
      <c r="G275" s="16">
        <v>1742.3655613764704</v>
      </c>
    </row>
    <row r="276" spans="1:19" ht="15.95" customHeight="1">
      <c r="A276" s="235"/>
      <c r="B276" s="12" t="s">
        <v>226</v>
      </c>
      <c r="C276" s="13">
        <v>454.72419593850248</v>
      </c>
      <c r="D276" s="14">
        <v>650.68310402673751</v>
      </c>
      <c r="E276" s="14">
        <v>4.5649044999999964</v>
      </c>
      <c r="F276" s="14">
        <v>-8.647172490909087</v>
      </c>
      <c r="G276" s="16">
        <v>187.31173559732602</v>
      </c>
    </row>
    <row r="277" spans="1:19" ht="15.95" customHeight="1">
      <c r="A277" s="235"/>
      <c r="B277" s="12" t="s">
        <v>228</v>
      </c>
      <c r="C277" s="13">
        <v>598.28077482353001</v>
      </c>
      <c r="D277" s="14">
        <v>852.68028883058901</v>
      </c>
      <c r="E277" s="14">
        <v>1.3511498000000004</v>
      </c>
      <c r="F277" s="14">
        <v>0</v>
      </c>
      <c r="G277" s="16">
        <v>254.39951400705883</v>
      </c>
    </row>
    <row r="278" spans="1:19" ht="15.95" customHeight="1">
      <c r="A278" s="235"/>
      <c r="B278" s="12" t="s">
        <v>230</v>
      </c>
      <c r="C278" s="13">
        <v>0</v>
      </c>
      <c r="D278" s="14">
        <v>0</v>
      </c>
      <c r="E278" s="14">
        <v>1.4416340399999996</v>
      </c>
      <c r="F278" s="14">
        <v>0</v>
      </c>
      <c r="G278" s="16">
        <v>0</v>
      </c>
    </row>
    <row r="279" spans="1:19" ht="15.95" customHeight="1" thickBot="1">
      <c r="A279" s="229"/>
      <c r="B279" s="17" t="s">
        <v>10</v>
      </c>
      <c r="C279" s="18">
        <v>60378.568068193141</v>
      </c>
      <c r="D279" s="19">
        <v>112944.93739445628</v>
      </c>
      <c r="E279" s="19">
        <v>156.34646060145315</v>
      </c>
      <c r="F279" s="19">
        <v>439.21978652546005</v>
      </c>
      <c r="G279" s="21">
        <v>52601.30851237048</v>
      </c>
    </row>
    <row r="281" spans="1:19" ht="18" customHeight="1" thickBot="1">
      <c r="A281" s="232" t="s">
        <v>43</v>
      </c>
      <c r="B281" s="233"/>
      <c r="C281" s="233"/>
      <c r="D281" s="233"/>
      <c r="E281" s="233"/>
      <c r="F281" s="233"/>
    </row>
    <row r="282" spans="1:19" ht="15.95" customHeight="1" thickBot="1">
      <c r="A282" s="227" t="s">
        <v>1</v>
      </c>
      <c r="B282" s="228"/>
      <c r="C282" s="1" t="s">
        <v>44</v>
      </c>
      <c r="D282" s="2" t="s">
        <v>45</v>
      </c>
      <c r="E282" s="2" t="s">
        <v>46</v>
      </c>
      <c r="F282" s="3" t="s">
        <v>47</v>
      </c>
    </row>
    <row r="283" spans="1:19" ht="15.95" customHeight="1" thickBot="1">
      <c r="A283" s="229"/>
      <c r="B283" s="230"/>
      <c r="C283" s="4" t="s">
        <v>9</v>
      </c>
      <c r="D283" s="5" t="s">
        <v>9</v>
      </c>
      <c r="E283" s="5" t="s">
        <v>9</v>
      </c>
      <c r="F283" s="6" t="s">
        <v>9</v>
      </c>
      <c r="N283" s="1" t="s">
        <v>44</v>
      </c>
      <c r="O283" s="2" t="s">
        <v>45</v>
      </c>
      <c r="P283" s="2" t="s">
        <v>46</v>
      </c>
      <c r="Q283" s="3" t="s">
        <v>47</v>
      </c>
    </row>
    <row r="284" spans="1:19" ht="15.95" customHeight="1" thickBot="1">
      <c r="A284" s="234" t="s">
        <v>231</v>
      </c>
      <c r="B284" s="7" t="s">
        <v>162</v>
      </c>
      <c r="C284" s="8">
        <v>0</v>
      </c>
      <c r="D284" s="9">
        <v>0</v>
      </c>
      <c r="E284" s="9">
        <v>0</v>
      </c>
      <c r="F284" s="11">
        <v>4114.649505978944</v>
      </c>
      <c r="M284" s="106" t="s">
        <v>147</v>
      </c>
      <c r="N284" s="125">
        <f>C291+C292+C293+C294+C295+C296</f>
        <v>348343.41260276356</v>
      </c>
      <c r="O284" s="125">
        <f t="shared" ref="O284:Q284" si="57">D291+D292+D293+D294+D295+D296</f>
        <v>0</v>
      </c>
      <c r="P284" s="125">
        <f t="shared" si="57"/>
        <v>0</v>
      </c>
      <c r="Q284" s="125">
        <f t="shared" si="57"/>
        <v>163.30318831726385</v>
      </c>
      <c r="R284" s="125"/>
      <c r="S284" s="125"/>
    </row>
    <row r="285" spans="1:19" ht="15.95" customHeight="1">
      <c r="A285" s="235"/>
      <c r="B285" s="12" t="s">
        <v>164</v>
      </c>
      <c r="C285" s="13">
        <v>0</v>
      </c>
      <c r="D285" s="14">
        <v>0</v>
      </c>
      <c r="E285" s="14">
        <v>0</v>
      </c>
      <c r="F285" s="16">
        <v>603.08605724423376</v>
      </c>
      <c r="M285" s="107" t="s">
        <v>139</v>
      </c>
      <c r="N285" s="125">
        <f>C284+C285</f>
        <v>0</v>
      </c>
      <c r="O285" s="125">
        <f t="shared" ref="O285:Q285" si="58">D284+D285</f>
        <v>0</v>
      </c>
      <c r="P285" s="125">
        <f t="shared" si="58"/>
        <v>0</v>
      </c>
      <c r="Q285" s="125">
        <f t="shared" si="58"/>
        <v>4717.7355632231775</v>
      </c>
      <c r="R285" s="125"/>
      <c r="S285" s="125"/>
    </row>
    <row r="286" spans="1:19" ht="15.95" customHeight="1">
      <c r="A286" s="235"/>
      <c r="B286" s="12" t="s">
        <v>166</v>
      </c>
      <c r="C286" s="13">
        <v>0</v>
      </c>
      <c r="D286" s="14">
        <v>20194.812665768335</v>
      </c>
      <c r="E286" s="14">
        <v>0</v>
      </c>
      <c r="F286" s="16">
        <v>0</v>
      </c>
      <c r="M286" s="107" t="s">
        <v>140</v>
      </c>
      <c r="N286" s="125">
        <f>C303+C304+C305+C306+C307+C312+C313+C314+C315+C316+C317</f>
        <v>74779.254404105101</v>
      </c>
      <c r="O286" s="125">
        <f t="shared" ref="O286:Q286" si="59">D303+D304+D305+D306+D307+D312+D313+D314+D315+D316+D317</f>
        <v>0</v>
      </c>
      <c r="P286" s="125">
        <f t="shared" si="59"/>
        <v>0</v>
      </c>
      <c r="Q286" s="125">
        <f t="shared" si="59"/>
        <v>1408.8956285888055</v>
      </c>
      <c r="R286" s="125"/>
      <c r="S286" s="125"/>
    </row>
    <row r="287" spans="1:19" ht="15.95" customHeight="1">
      <c r="A287" s="235"/>
      <c r="B287" s="12" t="s">
        <v>168</v>
      </c>
      <c r="C287" s="13">
        <v>0</v>
      </c>
      <c r="D287" s="14">
        <v>628.32866860465117</v>
      </c>
      <c r="E287" s="14">
        <v>0</v>
      </c>
      <c r="F287" s="16">
        <v>837.72308720930243</v>
      </c>
      <c r="M287" s="108" t="s">
        <v>141</v>
      </c>
      <c r="N287" s="125">
        <f>C286+C287+C297+C298</f>
        <v>19834.825240491959</v>
      </c>
      <c r="O287" s="125">
        <f t="shared" ref="O287:Q287" si="60">D286+D287+D297+D298</f>
        <v>20823.141334372987</v>
      </c>
      <c r="P287" s="125">
        <f t="shared" si="60"/>
        <v>0</v>
      </c>
      <c r="Q287" s="125">
        <f t="shared" si="60"/>
        <v>901.2232372093024</v>
      </c>
      <c r="R287" s="125"/>
      <c r="S287" s="125"/>
    </row>
    <row r="288" spans="1:19" ht="15.95" customHeight="1">
      <c r="A288" s="235"/>
      <c r="B288" s="12" t="s">
        <v>170</v>
      </c>
      <c r="C288" s="13">
        <v>90224.053699185373</v>
      </c>
      <c r="D288" s="14">
        <v>0</v>
      </c>
      <c r="E288" s="14">
        <v>0</v>
      </c>
      <c r="F288" s="16">
        <v>554.66663926862805</v>
      </c>
      <c r="M288" s="108" t="s">
        <v>142</v>
      </c>
      <c r="N288" s="125">
        <f>C299+C300+C301+C302</f>
        <v>39609.055017263934</v>
      </c>
      <c r="O288" s="125">
        <f t="shared" ref="O288:Q288" si="61">D299+D300+D301+D302</f>
        <v>0</v>
      </c>
      <c r="P288" s="125">
        <f t="shared" si="61"/>
        <v>0</v>
      </c>
      <c r="Q288" s="125">
        <f t="shared" si="61"/>
        <v>0</v>
      </c>
      <c r="R288" s="125"/>
      <c r="S288" s="125"/>
    </row>
    <row r="289" spans="1:19" ht="15.95" customHeight="1">
      <c r="A289" s="235"/>
      <c r="B289" s="12" t="s">
        <v>172</v>
      </c>
      <c r="C289" s="13">
        <v>3453.154410061677</v>
      </c>
      <c r="D289" s="14">
        <v>0</v>
      </c>
      <c r="E289" s="14">
        <v>0</v>
      </c>
      <c r="F289" s="16">
        <v>0</v>
      </c>
      <c r="M289" s="107" t="s">
        <v>78</v>
      </c>
      <c r="N289" s="125">
        <f>C288+C289+C290</f>
        <v>103306.92088468012</v>
      </c>
      <c r="O289" s="125">
        <f t="shared" ref="O289:Q289" si="62">D288+D289+D290</f>
        <v>0</v>
      </c>
      <c r="P289" s="125">
        <f t="shared" si="62"/>
        <v>0</v>
      </c>
      <c r="Q289" s="125">
        <f t="shared" si="62"/>
        <v>554.66663926862805</v>
      </c>
      <c r="R289" s="125"/>
      <c r="S289" s="125"/>
    </row>
    <row r="290" spans="1:19" ht="15.95" customHeight="1">
      <c r="A290" s="235"/>
      <c r="B290" s="12" t="s">
        <v>174</v>
      </c>
      <c r="C290" s="13">
        <v>9629.7127754330722</v>
      </c>
      <c r="D290" s="14">
        <v>0</v>
      </c>
      <c r="E290" s="14">
        <v>0</v>
      </c>
      <c r="F290" s="16">
        <v>0</v>
      </c>
      <c r="M290" s="107" t="s">
        <v>148</v>
      </c>
      <c r="N290" s="125">
        <f>C308+C309+C310+C311+C318</f>
        <v>2058.8658468442118</v>
      </c>
      <c r="O290" s="125">
        <f t="shared" ref="O290:Q290" si="63">D308+D309+D310+D311+D318</f>
        <v>0</v>
      </c>
      <c r="P290" s="125">
        <f t="shared" si="63"/>
        <v>0</v>
      </c>
      <c r="Q290" s="125">
        <f t="shared" si="63"/>
        <v>2.3343599999999998</v>
      </c>
      <c r="R290" s="125"/>
      <c r="S290" s="125"/>
    </row>
    <row r="291" spans="1:19" ht="15.95" customHeight="1">
      <c r="A291" s="235"/>
      <c r="B291" s="12" t="s">
        <v>176</v>
      </c>
      <c r="C291" s="13">
        <v>262485.07575777476</v>
      </c>
      <c r="D291" s="14">
        <v>0</v>
      </c>
      <c r="E291" s="14">
        <v>0</v>
      </c>
      <c r="F291" s="16">
        <v>136.02303052065366</v>
      </c>
      <c r="M291" s="109" t="s">
        <v>80</v>
      </c>
      <c r="N291" s="126">
        <f>SUM(N284:N290)</f>
        <v>587932.33399614878</v>
      </c>
      <c r="O291" s="126">
        <f t="shared" ref="O291:Q291" si="64">SUM(O284:O290)</f>
        <v>20823.141334372987</v>
      </c>
      <c r="P291" s="126">
        <f t="shared" si="64"/>
        <v>0</v>
      </c>
      <c r="Q291" s="126">
        <f t="shared" si="64"/>
        <v>7748.1586166071766</v>
      </c>
      <c r="R291" s="126"/>
      <c r="S291" s="126"/>
    </row>
    <row r="292" spans="1:19" ht="15.95" customHeight="1">
      <c r="A292" s="235"/>
      <c r="B292" s="12" t="s">
        <v>178</v>
      </c>
      <c r="C292" s="13">
        <v>21438.772577526041</v>
      </c>
      <c r="D292" s="14">
        <v>0</v>
      </c>
      <c r="E292" s="14">
        <v>0</v>
      </c>
      <c r="F292" s="16">
        <v>0</v>
      </c>
    </row>
    <row r="293" spans="1:19" ht="15.95" customHeight="1">
      <c r="A293" s="235"/>
      <c r="B293" s="12" t="s">
        <v>180</v>
      </c>
      <c r="C293" s="13">
        <v>22643.605116574938</v>
      </c>
      <c r="D293" s="14">
        <v>0</v>
      </c>
      <c r="E293" s="14">
        <v>0</v>
      </c>
      <c r="F293" s="16">
        <v>4.6630677966101723</v>
      </c>
    </row>
    <row r="294" spans="1:19" ht="15.95" customHeight="1">
      <c r="A294" s="235"/>
      <c r="B294" s="12" t="s">
        <v>182</v>
      </c>
      <c r="C294" s="13">
        <v>32689.604320828585</v>
      </c>
      <c r="D294" s="14">
        <v>0</v>
      </c>
      <c r="E294" s="14">
        <v>0</v>
      </c>
      <c r="F294" s="16">
        <v>22.617090000000005</v>
      </c>
    </row>
    <row r="295" spans="1:19" ht="15.95" customHeight="1">
      <c r="A295" s="235"/>
      <c r="B295" s="12" t="s">
        <v>184</v>
      </c>
      <c r="C295" s="13">
        <v>8952.8961340593214</v>
      </c>
      <c r="D295" s="14">
        <v>0</v>
      </c>
      <c r="E295" s="14">
        <v>0</v>
      </c>
      <c r="F295" s="16">
        <v>0</v>
      </c>
    </row>
    <row r="296" spans="1:19" ht="15.95" customHeight="1">
      <c r="A296" s="235"/>
      <c r="B296" s="12" t="s">
        <v>186</v>
      </c>
      <c r="C296" s="13">
        <v>133.45869599999997</v>
      </c>
      <c r="D296" s="14">
        <v>0</v>
      </c>
      <c r="E296" s="14">
        <v>0</v>
      </c>
      <c r="F296" s="16">
        <v>0</v>
      </c>
    </row>
    <row r="297" spans="1:19" ht="15.95" customHeight="1">
      <c r="A297" s="235"/>
      <c r="B297" s="12" t="s">
        <v>188</v>
      </c>
      <c r="C297" s="13">
        <v>19770.352440491959</v>
      </c>
      <c r="D297" s="14">
        <v>0</v>
      </c>
      <c r="E297" s="14">
        <v>0</v>
      </c>
      <c r="F297" s="16">
        <v>63.500149999999969</v>
      </c>
    </row>
    <row r="298" spans="1:19" ht="15.95" customHeight="1">
      <c r="A298" s="235"/>
      <c r="B298" s="12" t="s">
        <v>190</v>
      </c>
      <c r="C298" s="13">
        <v>64.472799999999992</v>
      </c>
      <c r="D298" s="14">
        <v>0</v>
      </c>
      <c r="E298" s="14">
        <v>0</v>
      </c>
      <c r="F298" s="16">
        <v>0</v>
      </c>
    </row>
    <row r="299" spans="1:19" ht="15.95" customHeight="1">
      <c r="A299" s="235"/>
      <c r="B299" s="12" t="s">
        <v>192</v>
      </c>
      <c r="C299" s="13">
        <v>12347.67233081616</v>
      </c>
      <c r="D299" s="14">
        <v>0</v>
      </c>
      <c r="E299" s="14">
        <v>0</v>
      </c>
      <c r="F299" s="16">
        <v>0</v>
      </c>
    </row>
    <row r="300" spans="1:19" ht="15.95" customHeight="1">
      <c r="A300" s="235"/>
      <c r="B300" s="12" t="s">
        <v>194</v>
      </c>
      <c r="C300" s="13">
        <v>18953.527401815085</v>
      </c>
      <c r="D300" s="14">
        <v>0</v>
      </c>
      <c r="E300" s="14">
        <v>0</v>
      </c>
      <c r="F300" s="16">
        <v>0</v>
      </c>
    </row>
    <row r="301" spans="1:19" ht="15.95" customHeight="1">
      <c r="A301" s="235"/>
      <c r="B301" s="12" t="s">
        <v>196</v>
      </c>
      <c r="C301" s="13">
        <v>8058.7497424640114</v>
      </c>
      <c r="D301" s="14">
        <v>0</v>
      </c>
      <c r="E301" s="14">
        <v>0</v>
      </c>
      <c r="F301" s="16">
        <v>0</v>
      </c>
    </row>
    <row r="302" spans="1:19" ht="15.95" customHeight="1">
      <c r="A302" s="235"/>
      <c r="B302" s="12" t="s">
        <v>198</v>
      </c>
      <c r="C302" s="13">
        <v>249.10554216867467</v>
      </c>
      <c r="D302" s="14">
        <v>0</v>
      </c>
      <c r="E302" s="14">
        <v>0</v>
      </c>
      <c r="F302" s="16">
        <v>0</v>
      </c>
    </row>
    <row r="303" spans="1:19" ht="15.95" customHeight="1">
      <c r="A303" s="235"/>
      <c r="B303" s="12" t="s">
        <v>200</v>
      </c>
      <c r="C303" s="13">
        <v>1980.8917264500001</v>
      </c>
      <c r="D303" s="14">
        <v>0</v>
      </c>
      <c r="E303" s="14">
        <v>0</v>
      </c>
      <c r="F303" s="16">
        <v>677.93704999999989</v>
      </c>
    </row>
    <row r="304" spans="1:19" ht="15.95" customHeight="1">
      <c r="A304" s="235"/>
      <c r="B304" s="12" t="s">
        <v>202</v>
      </c>
      <c r="C304" s="13">
        <v>1267.4055574142301</v>
      </c>
      <c r="D304" s="14">
        <v>0</v>
      </c>
      <c r="E304" s="14">
        <v>0</v>
      </c>
      <c r="F304" s="16">
        <v>0</v>
      </c>
    </row>
    <row r="305" spans="1:6" ht="15.95" customHeight="1">
      <c r="A305" s="235"/>
      <c r="B305" s="12" t="s">
        <v>204</v>
      </c>
      <c r="C305" s="13">
        <v>1078.3653600416665</v>
      </c>
      <c r="D305" s="14">
        <v>0</v>
      </c>
      <c r="E305" s="14">
        <v>0</v>
      </c>
      <c r="F305" s="16">
        <v>145.89750000000004</v>
      </c>
    </row>
    <row r="306" spans="1:6" ht="15.95" customHeight="1">
      <c r="A306" s="235"/>
      <c r="B306" s="12" t="s">
        <v>206</v>
      </c>
      <c r="C306" s="13">
        <v>162.67154399999995</v>
      </c>
      <c r="D306" s="14">
        <v>0</v>
      </c>
      <c r="E306" s="14">
        <v>0</v>
      </c>
      <c r="F306" s="16">
        <v>0</v>
      </c>
    </row>
    <row r="307" spans="1:6" ht="15.95" customHeight="1">
      <c r="A307" s="235"/>
      <c r="B307" s="12" t="s">
        <v>208</v>
      </c>
      <c r="C307" s="13">
        <v>9.7264999999999997</v>
      </c>
      <c r="D307" s="14">
        <v>0</v>
      </c>
      <c r="E307" s="14">
        <v>0</v>
      </c>
      <c r="F307" s="16">
        <v>12.158124999999998</v>
      </c>
    </row>
    <row r="308" spans="1:6" ht="15.95" customHeight="1">
      <c r="A308" s="235"/>
      <c r="B308" s="12" t="s">
        <v>210</v>
      </c>
      <c r="C308" s="13">
        <v>620.31787792300008</v>
      </c>
      <c r="D308" s="14">
        <v>0</v>
      </c>
      <c r="E308" s="14">
        <v>0</v>
      </c>
      <c r="F308" s="16">
        <v>0</v>
      </c>
    </row>
    <row r="309" spans="1:6" ht="15.95" customHeight="1">
      <c r="A309" s="235"/>
      <c r="B309" s="12" t="s">
        <v>212</v>
      </c>
      <c r="C309" s="13">
        <v>76.116810000000001</v>
      </c>
      <c r="D309" s="14">
        <v>0</v>
      </c>
      <c r="E309" s="14">
        <v>0</v>
      </c>
      <c r="F309" s="16">
        <v>0</v>
      </c>
    </row>
    <row r="310" spans="1:6" ht="15.95" customHeight="1">
      <c r="A310" s="235"/>
      <c r="B310" s="12" t="s">
        <v>214</v>
      </c>
      <c r="C310" s="13">
        <v>180.63499999999999</v>
      </c>
      <c r="D310" s="14">
        <v>0</v>
      </c>
      <c r="E310" s="14">
        <v>0</v>
      </c>
      <c r="F310" s="16">
        <v>0</v>
      </c>
    </row>
    <row r="311" spans="1:6" ht="15.95" customHeight="1">
      <c r="A311" s="235"/>
      <c r="B311" s="12" t="s">
        <v>216</v>
      </c>
      <c r="C311" s="13">
        <v>733.65599999999995</v>
      </c>
      <c r="D311" s="14">
        <v>0</v>
      </c>
      <c r="E311" s="14">
        <v>0</v>
      </c>
      <c r="F311" s="16">
        <v>2.3343599999999998</v>
      </c>
    </row>
    <row r="312" spans="1:6" ht="15.95" customHeight="1">
      <c r="A312" s="235"/>
      <c r="B312" s="12" t="s">
        <v>218</v>
      </c>
      <c r="C312" s="13">
        <v>150.54240000000001</v>
      </c>
      <c r="D312" s="14">
        <v>0</v>
      </c>
      <c r="E312" s="14">
        <v>0</v>
      </c>
      <c r="F312" s="16">
        <v>0</v>
      </c>
    </row>
    <row r="313" spans="1:6" ht="15.95" customHeight="1">
      <c r="A313" s="235"/>
      <c r="B313" s="12" t="s">
        <v>220</v>
      </c>
      <c r="C313" s="13">
        <v>100.044</v>
      </c>
      <c r="D313" s="14">
        <v>0</v>
      </c>
      <c r="E313" s="14">
        <v>0</v>
      </c>
      <c r="F313" s="16">
        <v>4.1684999999999999</v>
      </c>
    </row>
    <row r="314" spans="1:6" ht="15.95" customHeight="1">
      <c r="A314" s="235"/>
      <c r="B314" s="12" t="s">
        <v>222</v>
      </c>
      <c r="C314" s="13">
        <v>10649.660022459891</v>
      </c>
      <c r="D314" s="14">
        <v>0</v>
      </c>
      <c r="E314" s="14">
        <v>0</v>
      </c>
      <c r="F314" s="16">
        <v>10.625588235294119</v>
      </c>
    </row>
    <row r="315" spans="1:6" ht="15.95" customHeight="1">
      <c r="A315" s="235"/>
      <c r="B315" s="12" t="s">
        <v>224</v>
      </c>
      <c r="C315" s="13">
        <v>9869.6928929043825</v>
      </c>
      <c r="D315" s="14">
        <v>0</v>
      </c>
      <c r="E315" s="14">
        <v>0</v>
      </c>
      <c r="F315" s="16">
        <v>159.23842740998217</v>
      </c>
    </row>
    <row r="316" spans="1:6" ht="15.95" customHeight="1">
      <c r="A316" s="235"/>
      <c r="B316" s="12" t="s">
        <v>226</v>
      </c>
      <c r="C316" s="13">
        <v>28858.635216506606</v>
      </c>
      <c r="D316" s="14">
        <v>0</v>
      </c>
      <c r="E316" s="14">
        <v>0</v>
      </c>
      <c r="F316" s="16">
        <v>303.07830794352918</v>
      </c>
    </row>
    <row r="317" spans="1:6" ht="15.95" customHeight="1">
      <c r="A317" s="235"/>
      <c r="B317" s="12" t="s">
        <v>228</v>
      </c>
      <c r="C317" s="13">
        <v>20651.619184328316</v>
      </c>
      <c r="D317" s="14">
        <v>0</v>
      </c>
      <c r="E317" s="14">
        <v>0</v>
      </c>
      <c r="F317" s="16">
        <v>95.792130000000029</v>
      </c>
    </row>
    <row r="318" spans="1:6" ht="15.95" customHeight="1">
      <c r="A318" s="235"/>
      <c r="B318" s="12" t="s">
        <v>230</v>
      </c>
      <c r="C318" s="13">
        <v>448.14015892121211</v>
      </c>
      <c r="D318" s="14">
        <v>0</v>
      </c>
      <c r="E318" s="14">
        <v>0</v>
      </c>
      <c r="F318" s="16">
        <v>0</v>
      </c>
    </row>
    <row r="319" spans="1:6" ht="15.95" customHeight="1" thickBot="1">
      <c r="A319" s="229"/>
      <c r="B319" s="17" t="s">
        <v>10</v>
      </c>
      <c r="C319" s="18">
        <v>587932.33399614703</v>
      </c>
      <c r="D319" s="19">
        <v>20823.141334372885</v>
      </c>
      <c r="E319" s="19">
        <v>0</v>
      </c>
      <c r="F319" s="21">
        <v>7748.1586166071802</v>
      </c>
    </row>
    <row r="321" spans="1:21" ht="18" customHeight="1" thickBot="1">
      <c r="A321" s="232" t="s">
        <v>48</v>
      </c>
      <c r="B321" s="233"/>
      <c r="C321" s="233"/>
      <c r="D321" s="233"/>
      <c r="E321" s="233"/>
      <c r="F321" s="233"/>
      <c r="G321" s="233"/>
      <c r="H321" s="233"/>
      <c r="I321" s="233"/>
      <c r="J321" s="233"/>
    </row>
    <row r="322" spans="1:21" ht="27" customHeight="1" thickBot="1">
      <c r="A322" s="227" t="s">
        <v>1</v>
      </c>
      <c r="B322" s="228"/>
      <c r="C322" s="1" t="s">
        <v>49</v>
      </c>
      <c r="D322" s="2" t="s">
        <v>50</v>
      </c>
      <c r="E322" s="2" t="s">
        <v>51</v>
      </c>
      <c r="F322" s="2" t="s">
        <v>52</v>
      </c>
      <c r="G322" s="2" t="s">
        <v>53</v>
      </c>
      <c r="H322" s="2" t="s">
        <v>40</v>
      </c>
      <c r="I322" s="2" t="s">
        <v>54</v>
      </c>
      <c r="J322" s="3" t="s">
        <v>55</v>
      </c>
    </row>
    <row r="323" spans="1:21" ht="15.95" customHeight="1" thickBot="1">
      <c r="A323" s="229"/>
      <c r="B323" s="230"/>
      <c r="C323" s="4" t="s">
        <v>9</v>
      </c>
      <c r="D323" s="5" t="s">
        <v>9</v>
      </c>
      <c r="E323" s="5" t="s">
        <v>9</v>
      </c>
      <c r="F323" s="5" t="s">
        <v>9</v>
      </c>
      <c r="G323" s="5" t="s">
        <v>9</v>
      </c>
      <c r="H323" s="5" t="s">
        <v>9</v>
      </c>
      <c r="I323" s="5" t="s">
        <v>9</v>
      </c>
      <c r="J323" s="6" t="s">
        <v>9</v>
      </c>
      <c r="N323" s="1" t="s">
        <v>49</v>
      </c>
      <c r="O323" s="2" t="s">
        <v>50</v>
      </c>
      <c r="P323" s="2" t="s">
        <v>51</v>
      </c>
      <c r="Q323" s="2" t="s">
        <v>52</v>
      </c>
      <c r="R323" s="2" t="s">
        <v>53</v>
      </c>
      <c r="S323" s="2" t="s">
        <v>40</v>
      </c>
      <c r="T323" s="2" t="s">
        <v>54</v>
      </c>
      <c r="U323" s="3" t="s">
        <v>55</v>
      </c>
    </row>
    <row r="324" spans="1:21" ht="15.95" customHeight="1" thickBot="1">
      <c r="A324" s="234" t="s">
        <v>231</v>
      </c>
      <c r="B324" s="7" t="s">
        <v>162</v>
      </c>
      <c r="C324" s="8">
        <v>9701.6435073984958</v>
      </c>
      <c r="D324" s="9">
        <v>135.01332593515778</v>
      </c>
      <c r="E324" s="9">
        <v>0</v>
      </c>
      <c r="F324" s="9">
        <v>0</v>
      </c>
      <c r="G324" s="9">
        <v>0</v>
      </c>
      <c r="H324" s="9">
        <v>0</v>
      </c>
      <c r="I324" s="9">
        <v>959.26499629266903</v>
      </c>
      <c r="J324" s="11">
        <v>8877.3918370409847</v>
      </c>
      <c r="M324" s="106" t="s">
        <v>147</v>
      </c>
      <c r="N324" s="125">
        <f>C331+C332+C333+C334+C335+C336</f>
        <v>270656.22103144677</v>
      </c>
      <c r="O324" s="125">
        <f t="shared" ref="O324:T324" si="65">D331+D332+D333+D334+D335+D336</f>
        <v>2808.3621888282855</v>
      </c>
      <c r="P324" s="125">
        <f t="shared" si="65"/>
        <v>86.108859653125407</v>
      </c>
      <c r="Q324" s="125">
        <f t="shared" si="65"/>
        <v>5.5335557630505008</v>
      </c>
      <c r="R324" s="125">
        <f t="shared" si="65"/>
        <v>0</v>
      </c>
      <c r="S324" s="125">
        <f t="shared" si="65"/>
        <v>4.1207330150376054</v>
      </c>
      <c r="T324" s="125">
        <f t="shared" si="65"/>
        <v>18345.696929795649</v>
      </c>
      <c r="U324" s="125">
        <f>J331+J332+J333+J334+J335+J336</f>
        <v>255206.40797288061</v>
      </c>
    </row>
    <row r="325" spans="1:21" ht="15.95" customHeight="1">
      <c r="A325" s="235"/>
      <c r="B325" s="12" t="s">
        <v>164</v>
      </c>
      <c r="C325" s="13">
        <v>5000.5198508774129</v>
      </c>
      <c r="D325" s="14">
        <v>0</v>
      </c>
      <c r="E325" s="14">
        <v>6.1200449438202185</v>
      </c>
      <c r="F325" s="14">
        <v>0</v>
      </c>
      <c r="G325" s="14">
        <v>0</v>
      </c>
      <c r="H325" s="14">
        <v>0</v>
      </c>
      <c r="I325" s="14">
        <v>463.99448861930745</v>
      </c>
      <c r="J325" s="16">
        <v>4542.6454072019242</v>
      </c>
      <c r="M325" s="107" t="s">
        <v>139</v>
      </c>
      <c r="N325" s="125">
        <f>C324+C325</f>
        <v>14702.16335827591</v>
      </c>
      <c r="O325" s="125">
        <f t="shared" ref="O325:U325" si="66">D324+D325</f>
        <v>135.01332593515778</v>
      </c>
      <c r="P325" s="125">
        <f t="shared" si="66"/>
        <v>6.1200449438202185</v>
      </c>
      <c r="Q325" s="125">
        <f t="shared" si="66"/>
        <v>0</v>
      </c>
      <c r="R325" s="125">
        <f t="shared" si="66"/>
        <v>0</v>
      </c>
      <c r="S325" s="125">
        <f t="shared" si="66"/>
        <v>0</v>
      </c>
      <c r="T325" s="125">
        <f t="shared" si="66"/>
        <v>1423.2594849119764</v>
      </c>
      <c r="U325" s="125">
        <f t="shared" si="66"/>
        <v>13420.037244242909</v>
      </c>
    </row>
    <row r="326" spans="1:21" ht="15.95" customHeight="1">
      <c r="A326" s="235"/>
      <c r="B326" s="12" t="s">
        <v>166</v>
      </c>
      <c r="C326" s="13">
        <v>30384.015367862252</v>
      </c>
      <c r="D326" s="14">
        <v>908.63305294186046</v>
      </c>
      <c r="E326" s="14">
        <v>61.716161255813951</v>
      </c>
      <c r="F326" s="14">
        <v>0</v>
      </c>
      <c r="G326" s="14">
        <v>0</v>
      </c>
      <c r="H326" s="14">
        <v>14.850975999999999</v>
      </c>
      <c r="I326" s="14">
        <v>3501.7005123952267</v>
      </c>
      <c r="J326" s="16">
        <v>27837.813093664699</v>
      </c>
      <c r="M326" s="107" t="s">
        <v>140</v>
      </c>
      <c r="N326" s="125">
        <f>C343+C344+C345+C346+C347+C352+C353+C354+C355+C356+C357</f>
        <v>269463.80509126798</v>
      </c>
      <c r="O326" s="125">
        <f t="shared" ref="O326:U326" si="67">D343+D344+D345+D346+D347+D352+D353+D354+D355+D356+D357</f>
        <v>6417.2035311020891</v>
      </c>
      <c r="P326" s="125">
        <f t="shared" si="67"/>
        <v>1397.3994517433332</v>
      </c>
      <c r="Q326" s="125">
        <f t="shared" si="67"/>
        <v>0</v>
      </c>
      <c r="R326" s="125">
        <f t="shared" si="67"/>
        <v>0</v>
      </c>
      <c r="S326" s="125">
        <f t="shared" si="67"/>
        <v>6.2307239437499966</v>
      </c>
      <c r="T326" s="125">
        <f t="shared" si="67"/>
        <v>12593.208220582619</v>
      </c>
      <c r="U326" s="125">
        <f t="shared" si="67"/>
        <v>264678.969129587</v>
      </c>
    </row>
    <row r="327" spans="1:21" ht="15.95" customHeight="1">
      <c r="A327" s="235"/>
      <c r="B327" s="12" t="s">
        <v>168</v>
      </c>
      <c r="C327" s="13">
        <v>812.68300465116272</v>
      </c>
      <c r="D327" s="14">
        <v>1.30871511627907</v>
      </c>
      <c r="E327" s="14">
        <v>0</v>
      </c>
      <c r="F327" s="14">
        <v>0</v>
      </c>
      <c r="G327" s="14">
        <v>0</v>
      </c>
      <c r="H327" s="14">
        <v>0</v>
      </c>
      <c r="I327" s="14">
        <v>47.698303604651159</v>
      </c>
      <c r="J327" s="16">
        <v>766.29341616279055</v>
      </c>
      <c r="M327" s="108" t="s">
        <v>141</v>
      </c>
      <c r="N327" s="125">
        <f>C326+C327+C337+C338</f>
        <v>99054.81643958739</v>
      </c>
      <c r="O327" s="125">
        <f t="shared" ref="O327:U327" si="68">D326+D327+D337+D338</f>
        <v>3193.3969449430983</v>
      </c>
      <c r="P327" s="125">
        <f t="shared" si="68"/>
        <v>1242.8189512558133</v>
      </c>
      <c r="Q327" s="125">
        <f t="shared" si="68"/>
        <v>0</v>
      </c>
      <c r="R327" s="125">
        <f t="shared" si="68"/>
        <v>66.040155999999953</v>
      </c>
      <c r="S327" s="125">
        <f t="shared" si="68"/>
        <v>17.592956426195226</v>
      </c>
      <c r="T327" s="125">
        <f t="shared" si="68"/>
        <v>11884.589097845692</v>
      </c>
      <c r="U327" s="125">
        <f t="shared" si="68"/>
        <v>91522.810125514414</v>
      </c>
    </row>
    <row r="328" spans="1:21" ht="15.95" customHeight="1">
      <c r="A328" s="235"/>
      <c r="B328" s="12" t="s">
        <v>170</v>
      </c>
      <c r="C328" s="13">
        <v>423779.24738929293</v>
      </c>
      <c r="D328" s="14">
        <v>6835.5003941500099</v>
      </c>
      <c r="E328" s="14">
        <v>1680.1076523323541</v>
      </c>
      <c r="F328" s="14">
        <v>0</v>
      </c>
      <c r="G328" s="14">
        <v>0</v>
      </c>
      <c r="H328" s="14">
        <v>93.256701176470671</v>
      </c>
      <c r="I328" s="14">
        <v>31610.716853391714</v>
      </c>
      <c r="J328" s="16">
        <v>400590.88188120711</v>
      </c>
      <c r="M328" s="108" t="s">
        <v>142</v>
      </c>
      <c r="N328" s="125">
        <f>C339+C340+C341+C342</f>
        <v>8690.9231021443993</v>
      </c>
      <c r="O328" s="125">
        <f t="shared" ref="O328:U328" si="69">D339+D340+D341+D342</f>
        <v>3788.2793584022033</v>
      </c>
      <c r="P328" s="125">
        <f t="shared" si="69"/>
        <v>28.057895600000002</v>
      </c>
      <c r="Q328" s="125">
        <f t="shared" si="69"/>
        <v>0</v>
      </c>
      <c r="R328" s="125">
        <f t="shared" si="69"/>
        <v>0.48742627968816449</v>
      </c>
      <c r="S328" s="125">
        <f t="shared" si="69"/>
        <v>0</v>
      </c>
      <c r="T328" s="125">
        <f t="shared" si="69"/>
        <v>1506.240280416313</v>
      </c>
      <c r="U328" s="125">
        <f t="shared" si="69"/>
        <v>11000.532649450603</v>
      </c>
    </row>
    <row r="329" spans="1:21" ht="15.95" customHeight="1">
      <c r="A329" s="235"/>
      <c r="B329" s="12" t="s">
        <v>172</v>
      </c>
      <c r="C329" s="13">
        <v>13164.346596004703</v>
      </c>
      <c r="D329" s="14">
        <v>185.44611378039212</v>
      </c>
      <c r="E329" s="14">
        <v>1.0584720588235292</v>
      </c>
      <c r="F329" s="14">
        <v>0</v>
      </c>
      <c r="G329" s="14">
        <v>0</v>
      </c>
      <c r="H329" s="14">
        <v>0</v>
      </c>
      <c r="I329" s="14">
        <v>789.09296845078404</v>
      </c>
      <c r="J329" s="16">
        <v>12561.758213393134</v>
      </c>
      <c r="M329" s="107" t="s">
        <v>78</v>
      </c>
      <c r="N329" s="125">
        <f>C328+C329+C330</f>
        <v>461551.28401029436</v>
      </c>
      <c r="O329" s="125">
        <f t="shared" ref="O329:U329" si="70">D328+D329+D330</f>
        <v>7038.0518937571733</v>
      </c>
      <c r="P329" s="125">
        <f t="shared" si="70"/>
        <v>1689.1696443911776</v>
      </c>
      <c r="Q329" s="125">
        <f t="shared" si="70"/>
        <v>0</v>
      </c>
      <c r="R329" s="125">
        <f t="shared" si="70"/>
        <v>0</v>
      </c>
      <c r="S329" s="125">
        <f t="shared" si="70"/>
        <v>126.96041317647067</v>
      </c>
      <c r="T329" s="125">
        <f t="shared" si="70"/>
        <v>32831.4936424115</v>
      </c>
      <c r="U329" s="125">
        <f t="shared" si="70"/>
        <v>437320.05149285478</v>
      </c>
    </row>
    <row r="330" spans="1:21" ht="15.95" customHeight="1">
      <c r="A330" s="235"/>
      <c r="B330" s="12" t="s">
        <v>174</v>
      </c>
      <c r="C330" s="13">
        <v>24607.690024996755</v>
      </c>
      <c r="D330" s="14">
        <v>17.105385826771652</v>
      </c>
      <c r="E330" s="14">
        <v>8.00352</v>
      </c>
      <c r="F330" s="14">
        <v>0</v>
      </c>
      <c r="G330" s="14">
        <v>0</v>
      </c>
      <c r="H330" s="14">
        <v>33.703711999999996</v>
      </c>
      <c r="I330" s="14">
        <v>431.68382056900413</v>
      </c>
      <c r="J330" s="16">
        <v>24167.411398254524</v>
      </c>
      <c r="M330" s="107" t="s">
        <v>148</v>
      </c>
      <c r="N330" s="125">
        <f>C348+C349+C350+C351+C358</f>
        <v>6636.3736628754532</v>
      </c>
      <c r="O330" s="125">
        <f t="shared" ref="O330:U330" si="71">D348+D349+D350+D351+D358</f>
        <v>6.591843579999999</v>
      </c>
      <c r="P330" s="125">
        <f t="shared" si="71"/>
        <v>20.008800000000001</v>
      </c>
      <c r="Q330" s="125">
        <f t="shared" si="71"/>
        <v>0</v>
      </c>
      <c r="R330" s="125">
        <f t="shared" si="71"/>
        <v>0</v>
      </c>
      <c r="S330" s="125">
        <f t="shared" si="71"/>
        <v>1.4416340399999996</v>
      </c>
      <c r="T330" s="125">
        <f t="shared" si="71"/>
        <v>504.70819875778784</v>
      </c>
      <c r="U330" s="125">
        <f t="shared" si="71"/>
        <v>6156.8244736576653</v>
      </c>
    </row>
    <row r="331" spans="1:21" ht="15.95" customHeight="1">
      <c r="A331" s="235"/>
      <c r="B331" s="12" t="s">
        <v>176</v>
      </c>
      <c r="C331" s="13">
        <v>226566.82765682074</v>
      </c>
      <c r="D331" s="14">
        <v>2704.6768289479724</v>
      </c>
      <c r="E331" s="14">
        <v>83.551068053125405</v>
      </c>
      <c r="F331" s="14">
        <v>5.5335557630505008</v>
      </c>
      <c r="G331" s="14">
        <v>0</v>
      </c>
      <c r="H331" s="14">
        <v>4.1207330150376054</v>
      </c>
      <c r="I331" s="14">
        <v>11950.008106847403</v>
      </c>
      <c r="J331" s="16">
        <v>217406.46026972245</v>
      </c>
      <c r="M331" s="109" t="s">
        <v>80</v>
      </c>
      <c r="N331" s="126">
        <f>SUM(N324:N330)</f>
        <v>1130755.5866958923</v>
      </c>
      <c r="O331" s="126">
        <f t="shared" ref="O331:U331" si="72">SUM(O324:O330)</f>
        <v>23386.899086548008</v>
      </c>
      <c r="P331" s="126">
        <f t="shared" si="72"/>
        <v>4469.6836475872697</v>
      </c>
      <c r="Q331" s="126">
        <f t="shared" si="72"/>
        <v>5.5335557630505008</v>
      </c>
      <c r="R331" s="126">
        <f t="shared" si="72"/>
        <v>66.527582279688119</v>
      </c>
      <c r="S331" s="126">
        <f t="shared" si="72"/>
        <v>156.34646060145349</v>
      </c>
      <c r="T331" s="126">
        <f t="shared" si="72"/>
        <v>79089.195854721533</v>
      </c>
      <c r="U331" s="126">
        <f t="shared" si="72"/>
        <v>1079305.633088188</v>
      </c>
    </row>
    <row r="332" spans="1:21" ht="15.95" customHeight="1">
      <c r="A332" s="235"/>
      <c r="B332" s="12" t="s">
        <v>178</v>
      </c>
      <c r="C332" s="13">
        <v>2445.8622039169031</v>
      </c>
      <c r="D332" s="14">
        <v>0</v>
      </c>
      <c r="E332" s="14">
        <v>0</v>
      </c>
      <c r="F332" s="14">
        <v>0</v>
      </c>
      <c r="G332" s="14">
        <v>0</v>
      </c>
      <c r="H332" s="14">
        <v>0</v>
      </c>
      <c r="I332" s="14">
        <v>122.62905996414548</v>
      </c>
      <c r="J332" s="16">
        <v>2323.2331439527575</v>
      </c>
    </row>
    <row r="333" spans="1:21" ht="15.95" customHeight="1">
      <c r="A333" s="235"/>
      <c r="B333" s="12" t="s">
        <v>180</v>
      </c>
      <c r="C333" s="13">
        <v>3508.2806213693329</v>
      </c>
      <c r="D333" s="14">
        <v>16.641427676923083</v>
      </c>
      <c r="E333" s="14">
        <v>0</v>
      </c>
      <c r="F333" s="14">
        <v>0</v>
      </c>
      <c r="G333" s="14">
        <v>0</v>
      </c>
      <c r="H333" s="14">
        <v>0</v>
      </c>
      <c r="I333" s="14">
        <v>507.31087054218608</v>
      </c>
      <c r="J333" s="16">
        <v>3017.6111785040698</v>
      </c>
    </row>
    <row r="334" spans="1:21" ht="15.95" customHeight="1">
      <c r="A334" s="235"/>
      <c r="B334" s="12" t="s">
        <v>182</v>
      </c>
      <c r="C334" s="13">
        <v>36361.94042182713</v>
      </c>
      <c r="D334" s="14">
        <v>87.043932203389843</v>
      </c>
      <c r="E334" s="14">
        <v>0</v>
      </c>
      <c r="F334" s="14">
        <v>0</v>
      </c>
      <c r="G334" s="14">
        <v>0</v>
      </c>
      <c r="H334" s="14">
        <v>0</v>
      </c>
      <c r="I334" s="14">
        <v>5650.5586996450847</v>
      </c>
      <c r="J334" s="16">
        <v>30798.425654385435</v>
      </c>
    </row>
    <row r="335" spans="1:21" ht="15.95" customHeight="1">
      <c r="A335" s="235"/>
      <c r="B335" s="12" t="s">
        <v>184</v>
      </c>
      <c r="C335" s="13">
        <v>1771.9199327627118</v>
      </c>
      <c r="D335" s="14">
        <v>0</v>
      </c>
      <c r="E335" s="14">
        <v>2.5577916000000003</v>
      </c>
      <c r="F335" s="14">
        <v>0</v>
      </c>
      <c r="G335" s="14">
        <v>0</v>
      </c>
      <c r="H335" s="14">
        <v>0</v>
      </c>
      <c r="I335" s="14">
        <v>115.02522301983049</v>
      </c>
      <c r="J335" s="16">
        <v>1659.4525013428811</v>
      </c>
    </row>
    <row r="336" spans="1:21" ht="15.95" customHeight="1">
      <c r="A336" s="235"/>
      <c r="B336" s="12" t="s">
        <v>186</v>
      </c>
      <c r="C336" s="13">
        <v>1.3901947499999996</v>
      </c>
      <c r="D336" s="14">
        <v>0</v>
      </c>
      <c r="E336" s="14">
        <v>0</v>
      </c>
      <c r="F336" s="14">
        <v>0</v>
      </c>
      <c r="G336" s="14">
        <v>0</v>
      </c>
      <c r="H336" s="14">
        <v>0</v>
      </c>
      <c r="I336" s="14">
        <v>0.16496977699999996</v>
      </c>
      <c r="J336" s="16">
        <v>1.2252249729999996</v>
      </c>
    </row>
    <row r="337" spans="1:10" ht="15.95" customHeight="1">
      <c r="A337" s="235"/>
      <c r="B337" s="12" t="s">
        <v>188</v>
      </c>
      <c r="C337" s="13">
        <v>67857.312157073975</v>
      </c>
      <c r="D337" s="14">
        <v>2283.4551768849587</v>
      </c>
      <c r="E337" s="14">
        <v>1181.1027899999995</v>
      </c>
      <c r="F337" s="14">
        <v>0</v>
      </c>
      <c r="G337" s="14">
        <v>66.040155999999953</v>
      </c>
      <c r="H337" s="14">
        <v>2.7419804261952279</v>
      </c>
      <c r="I337" s="14">
        <v>8335.0290998458131</v>
      </c>
      <c r="J337" s="16">
        <v>62918.058887686922</v>
      </c>
    </row>
    <row r="338" spans="1:10" ht="15.95" customHeight="1">
      <c r="A338" s="235"/>
      <c r="B338" s="12" t="s">
        <v>190</v>
      </c>
      <c r="C338" s="13">
        <v>0.80591000000000002</v>
      </c>
      <c r="D338" s="14">
        <v>0</v>
      </c>
      <c r="E338" s="14">
        <v>0</v>
      </c>
      <c r="F338" s="14">
        <v>0</v>
      </c>
      <c r="G338" s="14">
        <v>0</v>
      </c>
      <c r="H338" s="14">
        <v>0</v>
      </c>
      <c r="I338" s="14">
        <v>0.16118199999999999</v>
      </c>
      <c r="J338" s="16">
        <v>0.64472799999999997</v>
      </c>
    </row>
    <row r="339" spans="1:10" ht="15.95" customHeight="1">
      <c r="A339" s="235"/>
      <c r="B339" s="12" t="s">
        <v>192</v>
      </c>
      <c r="C339" s="13">
        <v>2349.0406017623222</v>
      </c>
      <c r="D339" s="14">
        <v>9.0264125868178642</v>
      </c>
      <c r="E339" s="14">
        <v>0</v>
      </c>
      <c r="F339" s="14">
        <v>0</v>
      </c>
      <c r="G339" s="14">
        <v>0.48742627968816449</v>
      </c>
      <c r="H339" s="14">
        <v>0</v>
      </c>
      <c r="I339" s="14">
        <v>185.08232829499505</v>
      </c>
      <c r="J339" s="16">
        <v>2172.4972597744572</v>
      </c>
    </row>
    <row r="340" spans="1:10" ht="15.95" customHeight="1">
      <c r="A340" s="235"/>
      <c r="B340" s="12" t="s">
        <v>194</v>
      </c>
      <c r="C340" s="13">
        <v>4746.0458827396669</v>
      </c>
      <c r="D340" s="14">
        <v>3778.0144524000007</v>
      </c>
      <c r="E340" s="14">
        <v>26.817350000000001</v>
      </c>
      <c r="F340" s="14">
        <v>0</v>
      </c>
      <c r="G340" s="14">
        <v>0</v>
      </c>
      <c r="H340" s="14">
        <v>0</v>
      </c>
      <c r="I340" s="14">
        <v>1137.9421348445419</v>
      </c>
      <c r="J340" s="16">
        <v>7412.9355502951266</v>
      </c>
    </row>
    <row r="341" spans="1:10" ht="15.95" customHeight="1">
      <c r="A341" s="235"/>
      <c r="B341" s="12" t="s">
        <v>196</v>
      </c>
      <c r="C341" s="13">
        <v>1572.0983248004538</v>
      </c>
      <c r="D341" s="14">
        <v>1.2384934153846152</v>
      </c>
      <c r="E341" s="14">
        <v>1.2405456000000001</v>
      </c>
      <c r="F341" s="14">
        <v>0</v>
      </c>
      <c r="G341" s="14">
        <v>0</v>
      </c>
      <c r="H341" s="14">
        <v>0</v>
      </c>
      <c r="I341" s="14">
        <v>179.669726617669</v>
      </c>
      <c r="J341" s="16">
        <v>1394.9076371981701</v>
      </c>
    </row>
    <row r="342" spans="1:10" ht="15.95" customHeight="1">
      <c r="A342" s="235"/>
      <c r="B342" s="12" t="s">
        <v>198</v>
      </c>
      <c r="C342" s="13">
        <v>23.73829284195606</v>
      </c>
      <c r="D342" s="14">
        <v>0</v>
      </c>
      <c r="E342" s="14">
        <v>0</v>
      </c>
      <c r="F342" s="14">
        <v>0</v>
      </c>
      <c r="G342" s="14">
        <v>0</v>
      </c>
      <c r="H342" s="14">
        <v>0</v>
      </c>
      <c r="I342" s="14">
        <v>3.546090659107016</v>
      </c>
      <c r="J342" s="16">
        <v>20.192202182849041</v>
      </c>
    </row>
    <row r="343" spans="1:10" ht="15.95" customHeight="1">
      <c r="A343" s="235"/>
      <c r="B343" s="12" t="s">
        <v>200</v>
      </c>
      <c r="C343" s="13">
        <v>3186.2096594999994</v>
      </c>
      <c r="D343" s="14">
        <v>0.63222250000000002</v>
      </c>
      <c r="E343" s="14">
        <v>0</v>
      </c>
      <c r="F343" s="14">
        <v>0</v>
      </c>
      <c r="G343" s="14">
        <v>0</v>
      </c>
      <c r="H343" s="14">
        <v>0</v>
      </c>
      <c r="I343" s="14">
        <v>347.95274708541666</v>
      </c>
      <c r="J343" s="16">
        <v>2838.8891349145833</v>
      </c>
    </row>
    <row r="344" spans="1:10" ht="15.95" customHeight="1">
      <c r="A344" s="235"/>
      <c r="B344" s="12" t="s">
        <v>202</v>
      </c>
      <c r="C344" s="13">
        <v>133.02305995999998</v>
      </c>
      <c r="D344" s="14">
        <v>13.116746394230759</v>
      </c>
      <c r="E344" s="14">
        <v>0</v>
      </c>
      <c r="F344" s="14">
        <v>0</v>
      </c>
      <c r="G344" s="14">
        <v>0</v>
      </c>
      <c r="H344" s="14">
        <v>0</v>
      </c>
      <c r="I344" s="14">
        <v>15.738252715096147</v>
      </c>
      <c r="J344" s="16">
        <v>130.40155363913456</v>
      </c>
    </row>
    <row r="345" spans="1:10" ht="15.95" customHeight="1">
      <c r="A345" s="235"/>
      <c r="B345" s="12" t="s">
        <v>204</v>
      </c>
      <c r="C345" s="13">
        <v>232.77656645833329</v>
      </c>
      <c r="D345" s="14">
        <v>23.640026666666664</v>
      </c>
      <c r="E345" s="14">
        <v>0</v>
      </c>
      <c r="F345" s="14">
        <v>0</v>
      </c>
      <c r="G345" s="14">
        <v>0</v>
      </c>
      <c r="H345" s="14">
        <v>0.31466964374999989</v>
      </c>
      <c r="I345" s="14">
        <v>40.643277954999981</v>
      </c>
      <c r="J345" s="16">
        <v>215.45864552624997</v>
      </c>
    </row>
    <row r="346" spans="1:10" ht="15.95" customHeight="1">
      <c r="A346" s="235"/>
      <c r="B346" s="12" t="s">
        <v>206</v>
      </c>
      <c r="C346" s="13">
        <v>115.30522587499999</v>
      </c>
      <c r="D346" s="14">
        <v>3.4830133333333326</v>
      </c>
      <c r="E346" s="14">
        <v>0</v>
      </c>
      <c r="F346" s="14">
        <v>0</v>
      </c>
      <c r="G346" s="14">
        <v>0</v>
      </c>
      <c r="H346" s="14">
        <v>0</v>
      </c>
      <c r="I346" s="14">
        <v>16.788109213749998</v>
      </c>
      <c r="J346" s="16">
        <v>102.00012999458333</v>
      </c>
    </row>
    <row r="347" spans="1:10" ht="15.95" customHeight="1">
      <c r="A347" s="235"/>
      <c r="B347" s="12" t="s">
        <v>208</v>
      </c>
      <c r="C347" s="13">
        <v>6.3222249999999995</v>
      </c>
      <c r="D347" s="14">
        <v>0</v>
      </c>
      <c r="E347" s="14">
        <v>0</v>
      </c>
      <c r="F347" s="14">
        <v>0</v>
      </c>
      <c r="G347" s="14">
        <v>0</v>
      </c>
      <c r="H347" s="14">
        <v>0</v>
      </c>
      <c r="I347" s="14">
        <v>1.10395775</v>
      </c>
      <c r="J347" s="16">
        <v>5.2182672499999994</v>
      </c>
    </row>
    <row r="348" spans="1:10" ht="15.95" customHeight="1">
      <c r="A348" s="235"/>
      <c r="B348" s="12" t="s">
        <v>210</v>
      </c>
      <c r="C348" s="13">
        <v>3603.6654313599997</v>
      </c>
      <c r="D348" s="14">
        <v>3.7085755000000002</v>
      </c>
      <c r="E348" s="14">
        <v>0</v>
      </c>
      <c r="F348" s="14">
        <v>0</v>
      </c>
      <c r="G348" s="14">
        <v>0</v>
      </c>
      <c r="H348" s="14">
        <v>0</v>
      </c>
      <c r="I348" s="14">
        <v>390.95664517099999</v>
      </c>
      <c r="J348" s="16">
        <v>3216.4173616889998</v>
      </c>
    </row>
    <row r="349" spans="1:10" ht="15.95" customHeight="1">
      <c r="A349" s="235"/>
      <c r="B349" s="12" t="s">
        <v>212</v>
      </c>
      <c r="C349" s="13">
        <v>227.75016599999998</v>
      </c>
      <c r="D349" s="14">
        <v>0</v>
      </c>
      <c r="E349" s="14">
        <v>0</v>
      </c>
      <c r="F349" s="14">
        <v>0</v>
      </c>
      <c r="G349" s="14">
        <v>0</v>
      </c>
      <c r="H349" s="14">
        <v>0</v>
      </c>
      <c r="I349" s="14">
        <v>10.35988968</v>
      </c>
      <c r="J349" s="16">
        <v>217.39027632</v>
      </c>
    </row>
    <row r="350" spans="1:10" ht="15.95" customHeight="1">
      <c r="A350" s="235"/>
      <c r="B350" s="12" t="s">
        <v>214</v>
      </c>
      <c r="C350" s="13">
        <v>1784.5959879999998</v>
      </c>
      <c r="D350" s="14">
        <v>0</v>
      </c>
      <c r="E350" s="14">
        <v>20.008800000000001</v>
      </c>
      <c r="F350" s="14">
        <v>0</v>
      </c>
      <c r="G350" s="14">
        <v>0</v>
      </c>
      <c r="H350" s="14">
        <v>0</v>
      </c>
      <c r="I350" s="14">
        <v>61.767165599999991</v>
      </c>
      <c r="J350" s="16">
        <v>1742.8376223999999</v>
      </c>
    </row>
    <row r="351" spans="1:10" ht="15.95" customHeight="1">
      <c r="A351" s="235"/>
      <c r="B351" s="12" t="s">
        <v>216</v>
      </c>
      <c r="C351" s="13">
        <v>31.763969999999997</v>
      </c>
      <c r="D351" s="14">
        <v>0</v>
      </c>
      <c r="E351" s="14">
        <v>0</v>
      </c>
      <c r="F351" s="14">
        <v>0</v>
      </c>
      <c r="G351" s="14">
        <v>0</v>
      </c>
      <c r="H351" s="14">
        <v>0</v>
      </c>
      <c r="I351" s="14">
        <v>4.9966419999999996</v>
      </c>
      <c r="J351" s="16">
        <v>26.767327999999999</v>
      </c>
    </row>
    <row r="352" spans="1:10" ht="15.95" customHeight="1">
      <c r="A352" s="235"/>
      <c r="B352" s="12" t="s">
        <v>218</v>
      </c>
      <c r="C352" s="13">
        <v>0</v>
      </c>
      <c r="D352" s="14">
        <v>973.50752000000011</v>
      </c>
      <c r="E352" s="14">
        <v>0</v>
      </c>
      <c r="F352" s="14">
        <v>0</v>
      </c>
      <c r="G352" s="14">
        <v>0</v>
      </c>
      <c r="H352" s="14">
        <v>0</v>
      </c>
      <c r="I352" s="14">
        <v>32.461959520000008</v>
      </c>
      <c r="J352" s="16">
        <v>941.04556048000018</v>
      </c>
    </row>
    <row r="353" spans="1:10" ht="15.95" customHeight="1">
      <c r="A353" s="235"/>
      <c r="B353" s="12" t="s">
        <v>220</v>
      </c>
      <c r="C353" s="13">
        <v>32.236399999999996</v>
      </c>
      <c r="D353" s="14">
        <v>0</v>
      </c>
      <c r="E353" s="14">
        <v>0</v>
      </c>
      <c r="F353" s="14">
        <v>0</v>
      </c>
      <c r="G353" s="14">
        <v>0</v>
      </c>
      <c r="H353" s="14">
        <v>0</v>
      </c>
      <c r="I353" s="14">
        <v>1.4673119999999999</v>
      </c>
      <c r="J353" s="16">
        <v>30.769087999999996</v>
      </c>
    </row>
    <row r="354" spans="1:10" ht="15.95" customHeight="1">
      <c r="A354" s="235"/>
      <c r="B354" s="12" t="s">
        <v>222</v>
      </c>
      <c r="C354" s="13">
        <v>14345.087886211766</v>
      </c>
      <c r="D354" s="14">
        <v>0.98082352941176465</v>
      </c>
      <c r="E354" s="14">
        <v>0</v>
      </c>
      <c r="F354" s="14">
        <v>0</v>
      </c>
      <c r="G354" s="14">
        <v>0</v>
      </c>
      <c r="H354" s="14">
        <v>0</v>
      </c>
      <c r="I354" s="14">
        <v>2637.8486765257758</v>
      </c>
      <c r="J354" s="16">
        <v>11708.220033215401</v>
      </c>
    </row>
    <row r="355" spans="1:10" ht="15.95" customHeight="1">
      <c r="A355" s="235"/>
      <c r="B355" s="12" t="s">
        <v>224</v>
      </c>
      <c r="C355" s="13">
        <v>88114.875154497829</v>
      </c>
      <c r="D355" s="14">
        <v>2111.1105529411766</v>
      </c>
      <c r="E355" s="14">
        <v>1141.2261250000001</v>
      </c>
      <c r="F355" s="14">
        <v>0</v>
      </c>
      <c r="G355" s="14">
        <v>0</v>
      </c>
      <c r="H355" s="14">
        <v>0</v>
      </c>
      <c r="I355" s="14">
        <v>3557.8050097286214</v>
      </c>
      <c r="J355" s="16">
        <v>87809.406822710356</v>
      </c>
    </row>
    <row r="356" spans="1:10" ht="15.95" customHeight="1">
      <c r="A356" s="235"/>
      <c r="B356" s="12" t="s">
        <v>226</v>
      </c>
      <c r="C356" s="13">
        <v>145066.14870950047</v>
      </c>
      <c r="D356" s="14">
        <v>2595.2838739772692</v>
      </c>
      <c r="E356" s="14">
        <v>182.59617999999986</v>
      </c>
      <c r="F356" s="14">
        <v>0</v>
      </c>
      <c r="G356" s="14">
        <v>0</v>
      </c>
      <c r="H356" s="14">
        <v>4.5649044999999964</v>
      </c>
      <c r="I356" s="14">
        <v>4594.3541490128782</v>
      </c>
      <c r="J356" s="16">
        <v>143245.10970996489</v>
      </c>
    </row>
    <row r="357" spans="1:10" ht="15.95" customHeight="1">
      <c r="A357" s="235"/>
      <c r="B357" s="12" t="s">
        <v>228</v>
      </c>
      <c r="C357" s="13">
        <v>18231.820204264572</v>
      </c>
      <c r="D357" s="14">
        <v>695.44875176000016</v>
      </c>
      <c r="E357" s="14">
        <v>73.577146743333358</v>
      </c>
      <c r="F357" s="14">
        <v>0</v>
      </c>
      <c r="G357" s="14">
        <v>0</v>
      </c>
      <c r="H357" s="14">
        <v>1.3511498000000004</v>
      </c>
      <c r="I357" s="14">
        <v>1347.0447690760816</v>
      </c>
      <c r="J357" s="16">
        <v>17652.450183891826</v>
      </c>
    </row>
    <row r="358" spans="1:10" ht="15.95" customHeight="1">
      <c r="A358" s="235"/>
      <c r="B358" s="12" t="s">
        <v>230</v>
      </c>
      <c r="C358" s="13">
        <v>988.59810751545433</v>
      </c>
      <c r="D358" s="14">
        <v>2.8832680799999992</v>
      </c>
      <c r="E358" s="14">
        <v>0</v>
      </c>
      <c r="F358" s="14">
        <v>0</v>
      </c>
      <c r="G358" s="14">
        <v>0</v>
      </c>
      <c r="H358" s="14">
        <v>1.4416340399999996</v>
      </c>
      <c r="I358" s="14">
        <v>36.627856306787876</v>
      </c>
      <c r="J358" s="16">
        <v>953.41188524866641</v>
      </c>
    </row>
    <row r="359" spans="1:10" ht="15.95" customHeight="1" thickBot="1">
      <c r="A359" s="229"/>
      <c r="B359" s="17" t="s">
        <v>10</v>
      </c>
      <c r="C359" s="18">
        <v>1130755.5866958881</v>
      </c>
      <c r="D359" s="19">
        <v>23386.899086547975</v>
      </c>
      <c r="E359" s="19">
        <v>4469.6836475872724</v>
      </c>
      <c r="F359" s="19">
        <v>5.5335557630504821</v>
      </c>
      <c r="G359" s="19">
        <v>66.52758227968809</v>
      </c>
      <c r="H359" s="19">
        <v>156.34646060145315</v>
      </c>
      <c r="I359" s="19">
        <v>79089.195854721329</v>
      </c>
      <c r="J359" s="21">
        <v>1079305.6330881848</v>
      </c>
    </row>
    <row r="361" spans="1:10" ht="18" customHeight="1" thickBot="1">
      <c r="A361" s="232" t="s">
        <v>232</v>
      </c>
      <c r="B361" s="233"/>
      <c r="C361" s="233"/>
      <c r="D361" s="233"/>
      <c r="E361" s="233"/>
      <c r="F361" s="233"/>
      <c r="G361" s="233"/>
      <c r="H361" s="233"/>
      <c r="I361" s="233"/>
    </row>
    <row r="362" spans="1:10" ht="36" customHeight="1" thickBot="1">
      <c r="A362" s="114" t="s">
        <v>1</v>
      </c>
      <c r="B362" s="22" t="s">
        <v>233</v>
      </c>
      <c r="C362" s="23" t="s">
        <v>234</v>
      </c>
      <c r="D362" s="23" t="s">
        <v>235</v>
      </c>
      <c r="E362" s="23" t="s">
        <v>236</v>
      </c>
      <c r="F362" s="23" t="s">
        <v>237</v>
      </c>
      <c r="G362" s="23" t="s">
        <v>238</v>
      </c>
      <c r="H362" s="23" t="s">
        <v>239</v>
      </c>
      <c r="I362" s="24" t="s">
        <v>240</v>
      </c>
    </row>
    <row r="363" spans="1:10" ht="15.95" customHeight="1" thickBot="1">
      <c r="A363" s="25" t="s">
        <v>9</v>
      </c>
      <c r="B363" s="123">
        <v>61007.348454389627</v>
      </c>
      <c r="C363" s="26">
        <v>0</v>
      </c>
      <c r="D363" s="26">
        <v>0</v>
      </c>
      <c r="E363" s="26">
        <v>0</v>
      </c>
      <c r="F363" s="26">
        <v>0</v>
      </c>
      <c r="G363" s="26">
        <v>0</v>
      </c>
      <c r="H363" s="26">
        <v>0</v>
      </c>
      <c r="I363" s="124">
        <v>61007.348454389627</v>
      </c>
    </row>
    <row r="365" spans="1:10" ht="18" customHeight="1" thickBot="1">
      <c r="A365" s="232" t="s">
        <v>241</v>
      </c>
      <c r="B365" s="233"/>
      <c r="C365" s="233"/>
      <c r="D365" s="233"/>
      <c r="E365" s="233"/>
      <c r="F365" s="233"/>
      <c r="G365" s="233"/>
      <c r="H365" s="233"/>
      <c r="I365" s="233"/>
    </row>
    <row r="366" spans="1:10" ht="36" customHeight="1" thickBot="1">
      <c r="A366" s="114" t="s">
        <v>1</v>
      </c>
      <c r="B366" s="22" t="s">
        <v>242</v>
      </c>
      <c r="C366" s="23" t="s">
        <v>243</v>
      </c>
      <c r="D366" s="23" t="s">
        <v>244</v>
      </c>
      <c r="E366" s="23" t="s">
        <v>245</v>
      </c>
      <c r="F366" s="23" t="s">
        <v>246</v>
      </c>
      <c r="G366" s="23" t="s">
        <v>247</v>
      </c>
      <c r="H366" s="23" t="s">
        <v>248</v>
      </c>
      <c r="I366" s="24" t="s">
        <v>249</v>
      </c>
    </row>
    <row r="367" spans="1:10" ht="15.95" customHeight="1" thickBot="1">
      <c r="A367" s="25" t="s">
        <v>9</v>
      </c>
      <c r="B367" s="123">
        <v>99586.395894986563</v>
      </c>
      <c r="C367" s="26">
        <v>1809.8869090908981</v>
      </c>
      <c r="D367" s="26">
        <v>1460.3768583764686</v>
      </c>
      <c r="E367" s="26">
        <v>0</v>
      </c>
      <c r="F367" s="26">
        <v>0</v>
      </c>
      <c r="G367" s="26">
        <v>0</v>
      </c>
      <c r="H367" s="26">
        <v>8582.4837535567312</v>
      </c>
      <c r="I367" s="124">
        <v>94274.175908897319</v>
      </c>
    </row>
    <row r="369" spans="1:9" ht="18" customHeight="1" thickBot="1">
      <c r="A369" s="232" t="s">
        <v>250</v>
      </c>
      <c r="B369" s="233"/>
      <c r="C369" s="233"/>
      <c r="D369" s="233"/>
      <c r="E369" s="233"/>
      <c r="F369" s="233"/>
      <c r="G369" s="233"/>
      <c r="H369" s="233"/>
      <c r="I369" s="233"/>
    </row>
    <row r="370" spans="1:9" ht="36" customHeight="1" thickBot="1">
      <c r="A370" s="114" t="s">
        <v>1</v>
      </c>
      <c r="B370" s="22" t="s">
        <v>251</v>
      </c>
      <c r="C370" s="23" t="s">
        <v>252</v>
      </c>
      <c r="D370" s="23" t="s">
        <v>253</v>
      </c>
      <c r="E370" s="23" t="s">
        <v>254</v>
      </c>
      <c r="F370" s="23" t="s">
        <v>255</v>
      </c>
      <c r="G370" s="23" t="s">
        <v>256</v>
      </c>
      <c r="H370" s="23" t="s">
        <v>257</v>
      </c>
      <c r="I370" s="24" t="s">
        <v>258</v>
      </c>
    </row>
    <row r="371" spans="1:9" ht="15.95" customHeight="1" thickBot="1">
      <c r="A371" s="25" t="s">
        <v>9</v>
      </c>
      <c r="B371" s="123">
        <v>669226.38403994392</v>
      </c>
      <c r="C371" s="26">
        <v>3570.5400971034856</v>
      </c>
      <c r="D371" s="26">
        <v>1509.623269866594</v>
      </c>
      <c r="E371" s="26">
        <v>0</v>
      </c>
      <c r="F371" s="26">
        <v>0</v>
      </c>
      <c r="G371" s="26">
        <v>0</v>
      </c>
      <c r="H371" s="26">
        <v>25638.230382980513</v>
      </c>
      <c r="I371" s="124">
        <v>648668.31702393282</v>
      </c>
    </row>
    <row r="373" spans="1:9" ht="18" customHeight="1" thickBot="1">
      <c r="A373" s="232" t="s">
        <v>259</v>
      </c>
      <c r="B373" s="233"/>
      <c r="C373" s="233"/>
      <c r="D373" s="233"/>
      <c r="E373" s="233"/>
      <c r="F373" s="233"/>
      <c r="G373" s="233"/>
      <c r="H373" s="233"/>
      <c r="I373" s="233"/>
    </row>
    <row r="374" spans="1:9" ht="36" customHeight="1" thickBot="1">
      <c r="A374" s="114" t="s">
        <v>1</v>
      </c>
      <c r="B374" s="22" t="s">
        <v>260</v>
      </c>
      <c r="C374" s="23" t="s">
        <v>261</v>
      </c>
      <c r="D374" s="23" t="s">
        <v>262</v>
      </c>
      <c r="E374" s="23" t="s">
        <v>263</v>
      </c>
      <c r="F374" s="23" t="s">
        <v>264</v>
      </c>
      <c r="G374" s="23" t="s">
        <v>265</v>
      </c>
      <c r="H374" s="23" t="s">
        <v>266</v>
      </c>
      <c r="I374" s="24" t="s">
        <v>267</v>
      </c>
    </row>
    <row r="375" spans="1:9" ht="15.95" customHeight="1" thickBot="1">
      <c r="A375" s="25" t="s">
        <v>9</v>
      </c>
      <c r="B375" s="123">
        <v>8842.1859461507156</v>
      </c>
      <c r="C375" s="26">
        <v>0</v>
      </c>
      <c r="D375" s="26">
        <v>0</v>
      </c>
      <c r="E375" s="26">
        <v>0</v>
      </c>
      <c r="F375" s="26">
        <v>0</v>
      </c>
      <c r="G375" s="26">
        <v>0</v>
      </c>
      <c r="H375" s="26">
        <v>1284.2344061667955</v>
      </c>
      <c r="I375" s="124">
        <v>7557.9515399839238</v>
      </c>
    </row>
    <row r="377" spans="1:9" ht="18" customHeight="1" thickBot="1">
      <c r="A377" s="232" t="s">
        <v>268</v>
      </c>
      <c r="B377" s="233"/>
      <c r="C377" s="233"/>
      <c r="D377" s="233"/>
      <c r="E377" s="233"/>
      <c r="F377" s="233"/>
      <c r="G377" s="233"/>
      <c r="H377" s="233"/>
      <c r="I377" s="233"/>
    </row>
    <row r="378" spans="1:9" ht="27" customHeight="1" thickBot="1">
      <c r="A378" s="114" t="s">
        <v>1</v>
      </c>
      <c r="B378" s="22" t="s">
        <v>269</v>
      </c>
      <c r="C378" s="23" t="s">
        <v>270</v>
      </c>
      <c r="D378" s="23" t="s">
        <v>271</v>
      </c>
      <c r="E378" s="23" t="s">
        <v>272</v>
      </c>
      <c r="F378" s="23" t="s">
        <v>273</v>
      </c>
      <c r="G378" s="23" t="s">
        <v>274</v>
      </c>
      <c r="H378" s="23" t="s">
        <v>275</v>
      </c>
      <c r="I378" s="24" t="s">
        <v>276</v>
      </c>
    </row>
    <row r="379" spans="1:9" ht="15.95" customHeight="1" thickBot="1">
      <c r="A379" s="25" t="s">
        <v>9</v>
      </c>
      <c r="B379" s="123">
        <v>42251.963317314861</v>
      </c>
      <c r="C379" s="26">
        <v>2680.5534100536256</v>
      </c>
      <c r="D379" s="26">
        <v>111.54672727470573</v>
      </c>
      <c r="E379" s="26">
        <v>0</v>
      </c>
      <c r="F379" s="26">
        <v>0</v>
      </c>
      <c r="G379" s="26">
        <v>72.580941176470461</v>
      </c>
      <c r="H379" s="26">
        <v>7950.1232299145577</v>
      </c>
      <c r="I379" s="124">
        <v>37021.359283552156</v>
      </c>
    </row>
    <row r="381" spans="1:9" ht="18" customHeight="1" thickBot="1">
      <c r="A381" s="232" t="s">
        <v>277</v>
      </c>
      <c r="B381" s="233"/>
      <c r="C381" s="233"/>
      <c r="D381" s="233"/>
      <c r="E381" s="233"/>
      <c r="F381" s="233"/>
      <c r="G381" s="233"/>
      <c r="H381" s="233"/>
      <c r="I381" s="233"/>
    </row>
    <row r="382" spans="1:9" ht="36" customHeight="1" thickBot="1">
      <c r="A382" s="114" t="s">
        <v>1</v>
      </c>
      <c r="B382" s="22" t="s">
        <v>278</v>
      </c>
      <c r="C382" s="23" t="s">
        <v>279</v>
      </c>
      <c r="D382" s="23" t="s">
        <v>280</v>
      </c>
      <c r="E382" s="23" t="s">
        <v>281</v>
      </c>
      <c r="F382" s="23" t="s">
        <v>282</v>
      </c>
      <c r="G382" s="23" t="s">
        <v>283</v>
      </c>
      <c r="H382" s="23" t="s">
        <v>284</v>
      </c>
      <c r="I382" s="24" t="s">
        <v>285</v>
      </c>
    </row>
    <row r="383" spans="1:9" ht="15.95" customHeight="1" thickBot="1">
      <c r="A383" s="25" t="s">
        <v>9</v>
      </c>
      <c r="B383" s="123">
        <v>102845.07524304747</v>
      </c>
      <c r="C383" s="26">
        <v>4608.2450839398716</v>
      </c>
      <c r="D383" s="26">
        <v>42.778977340415857</v>
      </c>
      <c r="E383" s="26">
        <v>0</v>
      </c>
      <c r="F383" s="26">
        <v>0</v>
      </c>
      <c r="G383" s="26">
        <v>5.3129240150375834</v>
      </c>
      <c r="H383" s="26">
        <v>12622.668419204005</v>
      </c>
      <c r="I383" s="124">
        <v>94868.117961108524</v>
      </c>
    </row>
    <row r="385" spans="1:9" ht="18" customHeight="1" thickBot="1">
      <c r="A385" s="232" t="s">
        <v>286</v>
      </c>
      <c r="B385" s="233"/>
      <c r="C385" s="233"/>
      <c r="D385" s="233"/>
      <c r="E385" s="233"/>
      <c r="F385" s="233"/>
      <c r="G385" s="233"/>
      <c r="H385" s="233"/>
      <c r="I385" s="233"/>
    </row>
    <row r="386" spans="1:9" ht="27" customHeight="1" thickBot="1">
      <c r="A386" s="114" t="s">
        <v>1</v>
      </c>
      <c r="B386" s="22" t="s">
        <v>287</v>
      </c>
      <c r="C386" s="23" t="s">
        <v>288</v>
      </c>
      <c r="D386" s="23" t="s">
        <v>289</v>
      </c>
      <c r="E386" s="23" t="s">
        <v>290</v>
      </c>
      <c r="F386" s="23" t="s">
        <v>291</v>
      </c>
      <c r="G386" s="23" t="s">
        <v>292</v>
      </c>
      <c r="H386" s="23" t="s">
        <v>293</v>
      </c>
      <c r="I386" s="24" t="s">
        <v>294</v>
      </c>
    </row>
    <row r="387" spans="1:9" ht="15.95" customHeight="1" thickBot="1">
      <c r="A387" s="25" t="s">
        <v>9</v>
      </c>
      <c r="B387" s="123">
        <v>66447.865868078734</v>
      </c>
      <c r="C387" s="26">
        <v>3297.9750911000651</v>
      </c>
      <c r="D387" s="26">
        <v>91.874932844148148</v>
      </c>
      <c r="E387" s="26">
        <v>5.5335557630504821</v>
      </c>
      <c r="F387" s="26">
        <v>0.4874262796881641</v>
      </c>
      <c r="G387" s="26">
        <v>63.601619409945137</v>
      </c>
      <c r="H387" s="26">
        <v>10379.264199725261</v>
      </c>
      <c r="I387" s="124">
        <v>59399.896202371114</v>
      </c>
    </row>
    <row r="389" spans="1:9" ht="18" customHeight="1" thickBot="1">
      <c r="A389" s="232" t="s">
        <v>295</v>
      </c>
      <c r="B389" s="233"/>
      <c r="C389" s="233"/>
      <c r="D389" s="233"/>
      <c r="E389" s="233"/>
      <c r="F389" s="233"/>
      <c r="G389" s="233"/>
      <c r="H389" s="233"/>
      <c r="I389" s="233"/>
    </row>
    <row r="390" spans="1:9" ht="36" customHeight="1" thickBot="1">
      <c r="A390" s="114" t="s">
        <v>1</v>
      </c>
      <c r="B390" s="22" t="s">
        <v>296</v>
      </c>
      <c r="C390" s="23" t="s">
        <v>297</v>
      </c>
      <c r="D390" s="23" t="s">
        <v>298</v>
      </c>
      <c r="E390" s="23" t="s">
        <v>299</v>
      </c>
      <c r="F390" s="23" t="s">
        <v>300</v>
      </c>
      <c r="G390" s="23" t="s">
        <v>301</v>
      </c>
      <c r="H390" s="23" t="s">
        <v>302</v>
      </c>
      <c r="I390" s="24" t="s">
        <v>303</v>
      </c>
    </row>
    <row r="391" spans="1:9" ht="15.95" customHeight="1" thickBot="1">
      <c r="A391" s="25" t="s">
        <v>9</v>
      </c>
      <c r="B391" s="123">
        <v>70384.192995952457</v>
      </c>
      <c r="C391" s="26">
        <v>7243.8500643476391</v>
      </c>
      <c r="D391" s="26">
        <v>1242.8189512558126</v>
      </c>
      <c r="E391" s="26">
        <v>0</v>
      </c>
      <c r="F391" s="26">
        <v>66.040155999999953</v>
      </c>
      <c r="G391" s="26">
        <v>14.850975999999976</v>
      </c>
      <c r="H391" s="26">
        <v>11059.401553438762</v>
      </c>
      <c r="I391" s="124">
        <v>67730.569326117009</v>
      </c>
    </row>
    <row r="393" spans="1:9" ht="18" customHeight="1" thickBot="1">
      <c r="A393" s="232" t="s">
        <v>304</v>
      </c>
      <c r="B393" s="233"/>
      <c r="C393" s="233"/>
      <c r="D393" s="233"/>
      <c r="E393" s="233"/>
      <c r="F393" s="233"/>
      <c r="G393" s="233"/>
      <c r="H393" s="233"/>
      <c r="I393" s="233"/>
    </row>
    <row r="394" spans="1:9" ht="36" customHeight="1" thickBot="1">
      <c r="A394" s="114" t="s">
        <v>1</v>
      </c>
      <c r="B394" s="22" t="s">
        <v>305</v>
      </c>
      <c r="C394" s="23" t="s">
        <v>306</v>
      </c>
      <c r="D394" s="23" t="s">
        <v>307</v>
      </c>
      <c r="E394" s="23" t="s">
        <v>308</v>
      </c>
      <c r="F394" s="23" t="s">
        <v>309</v>
      </c>
      <c r="G394" s="23" t="s">
        <v>310</v>
      </c>
      <c r="H394" s="23" t="s">
        <v>311</v>
      </c>
      <c r="I394" s="24" t="s">
        <v>312</v>
      </c>
    </row>
    <row r="395" spans="1:9" ht="15.95" customHeight="1" thickBot="1">
      <c r="A395" s="25" t="s">
        <v>9</v>
      </c>
      <c r="B395" s="123">
        <v>9532.6416445811428</v>
      </c>
      <c r="C395" s="26">
        <v>0</v>
      </c>
      <c r="D395" s="26">
        <v>8.3649129702907672</v>
      </c>
      <c r="E395" s="26">
        <v>0</v>
      </c>
      <c r="F395" s="26">
        <v>0</v>
      </c>
      <c r="G395" s="26">
        <v>0</v>
      </c>
      <c r="H395" s="26">
        <v>1419.3395323095722</v>
      </c>
      <c r="I395" s="124">
        <v>8121.6670252418771</v>
      </c>
    </row>
    <row r="397" spans="1:9" ht="18" customHeight="1" thickBot="1">
      <c r="A397" s="232" t="s">
        <v>313</v>
      </c>
      <c r="B397" s="233"/>
      <c r="C397" s="233"/>
      <c r="D397" s="233"/>
      <c r="E397" s="233"/>
      <c r="F397" s="233"/>
      <c r="G397" s="233"/>
      <c r="H397" s="233"/>
      <c r="I397" s="233"/>
    </row>
    <row r="398" spans="1:9" ht="36" customHeight="1" thickBot="1">
      <c r="A398" s="114" t="s">
        <v>1</v>
      </c>
      <c r="B398" s="22" t="s">
        <v>314</v>
      </c>
      <c r="C398" s="23" t="s">
        <v>315</v>
      </c>
      <c r="D398" s="23" t="s">
        <v>316</v>
      </c>
      <c r="E398" s="23" t="s">
        <v>317</v>
      </c>
      <c r="F398" s="23" t="s">
        <v>318</v>
      </c>
      <c r="G398" s="23" t="s">
        <v>319</v>
      </c>
      <c r="H398" s="23" t="s">
        <v>320</v>
      </c>
      <c r="I398" s="24" t="s">
        <v>321</v>
      </c>
    </row>
    <row r="399" spans="1:9" ht="15.95" customHeight="1" thickBot="1">
      <c r="A399" s="25" t="s">
        <v>9</v>
      </c>
      <c r="B399" s="123">
        <v>631.53329144315944</v>
      </c>
      <c r="C399" s="26">
        <v>175.84843091237272</v>
      </c>
      <c r="D399" s="26">
        <v>2.2990176588235225</v>
      </c>
      <c r="E399" s="26">
        <v>0</v>
      </c>
      <c r="F399" s="26">
        <v>0</v>
      </c>
      <c r="G399" s="26">
        <v>0</v>
      </c>
      <c r="H399" s="26">
        <v>153.45037742513637</v>
      </c>
      <c r="I399" s="124">
        <v>656.230362589219</v>
      </c>
    </row>
    <row r="401" spans="1:5" ht="18" customHeight="1" thickBot="1">
      <c r="A401" s="232" t="s">
        <v>56</v>
      </c>
      <c r="B401" s="233"/>
      <c r="C401" s="233"/>
      <c r="D401" s="233"/>
      <c r="E401" s="233"/>
    </row>
    <row r="402" spans="1:5" ht="27" customHeight="1" thickBot="1">
      <c r="A402" s="114" t="s">
        <v>1</v>
      </c>
      <c r="B402" s="22" t="s">
        <v>57</v>
      </c>
      <c r="C402" s="23" t="s">
        <v>58</v>
      </c>
      <c r="D402" s="23" t="s">
        <v>59</v>
      </c>
      <c r="E402" s="24" t="s">
        <v>60</v>
      </c>
    </row>
    <row r="403" spans="1:5" ht="15.95" customHeight="1" thickBot="1">
      <c r="A403" s="25" t="s">
        <v>9</v>
      </c>
      <c r="B403" s="123">
        <v>421.58781006378393</v>
      </c>
      <c r="C403" s="26">
        <v>8397.6952515945868</v>
      </c>
      <c r="D403" s="26">
        <v>280.79999999999922</v>
      </c>
      <c r="E403" s="124">
        <v>421.58781006378393</v>
      </c>
    </row>
    <row r="405" spans="1:5" ht="18" customHeight="1" thickBot="1">
      <c r="A405" s="232" t="s">
        <v>61</v>
      </c>
      <c r="B405" s="233"/>
      <c r="C405" s="233"/>
      <c r="D405" s="233"/>
      <c r="E405" s="233"/>
    </row>
    <row r="406" spans="1:5" ht="27" customHeight="1" thickBot="1">
      <c r="A406" s="114" t="s">
        <v>1</v>
      </c>
      <c r="B406" s="22" t="s">
        <v>57</v>
      </c>
      <c r="C406" s="23" t="s">
        <v>58</v>
      </c>
      <c r="D406" s="23" t="s">
        <v>59</v>
      </c>
      <c r="E406" s="24" t="s">
        <v>60</v>
      </c>
    </row>
    <row r="407" spans="1:5" ht="15.95" customHeight="1" thickBot="1">
      <c r="A407" s="25" t="s">
        <v>9</v>
      </c>
      <c r="B407" s="123">
        <v>23294.715800344216</v>
      </c>
      <c r="C407" s="26">
        <v>8677.9468745570302</v>
      </c>
      <c r="D407" s="26">
        <v>191410.75711248344</v>
      </c>
      <c r="E407" s="124">
        <v>23477.367536701437</v>
      </c>
    </row>
    <row r="409" spans="1:5" ht="18" customHeight="1" thickBot="1">
      <c r="A409" s="232" t="s">
        <v>62</v>
      </c>
      <c r="B409" s="233"/>
      <c r="C409" s="233"/>
      <c r="D409" s="233"/>
      <c r="E409" s="233"/>
    </row>
    <row r="410" spans="1:5" ht="27" customHeight="1" thickBot="1">
      <c r="A410" s="114" t="s">
        <v>1</v>
      </c>
      <c r="B410" s="22" t="s">
        <v>57</v>
      </c>
      <c r="C410" s="23" t="s">
        <v>58</v>
      </c>
      <c r="D410" s="23" t="s">
        <v>59</v>
      </c>
      <c r="E410" s="24" t="s">
        <v>60</v>
      </c>
    </row>
    <row r="411" spans="1:5" ht="15.95" customHeight="1" thickBot="1">
      <c r="A411" s="25" t="s">
        <v>9</v>
      </c>
      <c r="B411" s="123">
        <v>6631.0975124220085</v>
      </c>
      <c r="C411" s="26">
        <v>197573.02625838181</v>
      </c>
      <c r="D411" s="26">
        <v>14358.389344709163</v>
      </c>
      <c r="E411" s="124">
        <v>194631.45508346899</v>
      </c>
    </row>
  </sheetData>
  <mergeCells count="38">
    <mergeCell ref="A405:E405"/>
    <mergeCell ref="A409:E409"/>
    <mergeCell ref="A381:I381"/>
    <mergeCell ref="A385:I385"/>
    <mergeCell ref="A389:I389"/>
    <mergeCell ref="A393:I393"/>
    <mergeCell ref="A397:I397"/>
    <mergeCell ref="A401:E401"/>
    <mergeCell ref="A377:I377"/>
    <mergeCell ref="A244:A279"/>
    <mergeCell ref="A281:F281"/>
    <mergeCell ref="A282:B283"/>
    <mergeCell ref="A284:A319"/>
    <mergeCell ref="A321:J321"/>
    <mergeCell ref="A322:B323"/>
    <mergeCell ref="A324:A359"/>
    <mergeCell ref="A361:I361"/>
    <mergeCell ref="A365:I365"/>
    <mergeCell ref="A369:I369"/>
    <mergeCell ref="A373:I373"/>
    <mergeCell ref="A242:B243"/>
    <mergeCell ref="A84:A119"/>
    <mergeCell ref="A121:E121"/>
    <mergeCell ref="A122:B123"/>
    <mergeCell ref="A124:A159"/>
    <mergeCell ref="A161:F161"/>
    <mergeCell ref="A162:B163"/>
    <mergeCell ref="A164:A199"/>
    <mergeCell ref="A201:D201"/>
    <mergeCell ref="A202:B203"/>
    <mergeCell ref="A204:A239"/>
    <mergeCell ref="A241:G241"/>
    <mergeCell ref="A82:B83"/>
    <mergeCell ref="A1:K1"/>
    <mergeCell ref="A41:J41"/>
    <mergeCell ref="A42:B43"/>
    <mergeCell ref="A44:A79"/>
    <mergeCell ref="A81:G81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88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جدول 1</vt:lpstr>
      <vt:lpstr>جدول 2</vt:lpstr>
      <vt:lpstr>جدول 3</vt:lpstr>
      <vt:lpstr>جدول 4</vt:lpstr>
      <vt:lpstr>جدول 5</vt:lpstr>
      <vt:lpstr> الأنشطة السياحية الأخرى </vt:lpstr>
      <vt:lpstr>Sheet1 (2)</vt:lpstr>
      <vt:lpstr>'جدول 1'!OLE_LINK4</vt:lpstr>
      <vt:lpstr>'جدول 1'!Print_Area</vt:lpstr>
      <vt:lpstr>'جدول 2'!Print_Area</vt:lpstr>
      <vt:lpstr>'جدول 3'!Print_Area</vt:lpstr>
      <vt:lpstr>'جدول 4'!Print_Area</vt:lpstr>
      <vt:lpstr>'جدول 5'!Print_Area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fathi</dc:creator>
  <cp:lastModifiedBy>ialrifai</cp:lastModifiedBy>
  <cp:lastPrinted>2018-11-28T07:57:26Z</cp:lastPrinted>
  <dcterms:created xsi:type="dcterms:W3CDTF">2017-11-01T11:45:23Z</dcterms:created>
  <dcterms:modified xsi:type="dcterms:W3CDTF">2019-01-17T08:22:54Z</dcterms:modified>
</cp:coreProperties>
</file>