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005" yWindow="5355" windowWidth="24240" windowHeight="6075" activeTab="1"/>
  </bookViews>
  <sheets>
    <sheet name="Sheet1" sheetId="12" r:id="rId1"/>
    <sheet name="2018" sheetId="13" r:id="rId2"/>
  </sheets>
  <definedNames>
    <definedName name="HTML_CodePage" hidden="1">1256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  <definedName name="_xlnm.Print_Area" localSheetId="1">'2018'!$A$1:$P$28</definedName>
  </definedNames>
  <calcPr calcId="125725"/>
</workbook>
</file>

<file path=xl/calcChain.xml><?xml version="1.0" encoding="utf-8"?>
<calcChain xmlns="http://schemas.openxmlformats.org/spreadsheetml/2006/main">
  <c r="O4" i="13"/>
  <c r="P4" s="1"/>
  <c r="O5"/>
  <c r="P5" s="1"/>
  <c r="O6"/>
  <c r="O7"/>
  <c r="P7" s="1"/>
  <c r="O8"/>
  <c r="O9"/>
  <c r="P9" s="1"/>
  <c r="O13"/>
  <c r="P13" s="1"/>
  <c r="O14"/>
  <c r="P14" s="1"/>
  <c r="O15"/>
  <c r="P15" s="1"/>
  <c r="O16"/>
  <c r="P16" s="1"/>
  <c r="O23"/>
  <c r="O24"/>
  <c r="P24" s="1"/>
  <c r="O25"/>
  <c r="P25" s="1"/>
  <c r="O26"/>
  <c r="P26" s="1"/>
  <c r="O27"/>
  <c r="P27" s="1"/>
  <c r="O22"/>
  <c r="P22" s="1"/>
  <c r="R9"/>
  <c r="R5"/>
  <c r="R7"/>
  <c r="R4"/>
  <c r="R6"/>
  <c r="R8"/>
  <c r="P24" i="12"/>
  <c r="S6"/>
  <c r="R4"/>
  <c r="R9"/>
  <c r="R8"/>
  <c r="R7"/>
  <c r="R6"/>
  <c r="R5"/>
  <c r="O27"/>
  <c r="P27"/>
  <c r="O22"/>
  <c r="P22"/>
  <c r="O16"/>
  <c r="P16"/>
  <c r="O13"/>
  <c r="O9"/>
  <c r="P9"/>
  <c r="O4"/>
  <c r="P4"/>
  <c r="O14"/>
  <c r="P14"/>
  <c r="O26"/>
  <c r="P26"/>
  <c r="O8"/>
  <c r="P8"/>
  <c r="O15"/>
  <c r="O5"/>
  <c r="O6"/>
  <c r="O7"/>
  <c r="O23"/>
  <c r="P23"/>
  <c r="O24"/>
  <c r="O25"/>
  <c r="P25"/>
  <c r="P6"/>
  <c r="P5"/>
  <c r="Q9"/>
  <c r="Q8"/>
  <c r="S8"/>
  <c r="S9"/>
  <c r="S5"/>
  <c r="Q6"/>
  <c r="Q4"/>
  <c r="Q5"/>
  <c r="P13"/>
  <c r="S4"/>
  <c r="P15"/>
  <c r="Q7"/>
  <c r="P7"/>
  <c r="S7"/>
  <c r="Q5" i="13" l="1"/>
  <c r="Q7"/>
  <c r="S7"/>
  <c r="Q4"/>
  <c r="P23"/>
  <c r="S5" s="1"/>
  <c r="Q8"/>
  <c r="S9"/>
  <c r="S4"/>
  <c r="Q6"/>
  <c r="P6"/>
  <c r="S6" s="1"/>
  <c r="Q9"/>
  <c r="P8"/>
  <c r="S8" s="1"/>
</calcChain>
</file>

<file path=xl/sharedStrings.xml><?xml version="1.0" encoding="utf-8"?>
<sst xmlns="http://schemas.openxmlformats.org/spreadsheetml/2006/main" count="186" uniqueCount="37">
  <si>
    <t>المجموعات الرئيسية</t>
  </si>
  <si>
    <t>الرقم القياسي لأسعار المنتج للسلع المحلية</t>
  </si>
  <si>
    <t>الرقم القياسي لأسعار المنتج للسلع المصدرة</t>
  </si>
  <si>
    <t>الرقم القياسي العام لأسعار المنتج</t>
  </si>
  <si>
    <t>التعدين واستغلال المحاجر</t>
  </si>
  <si>
    <t>الصناعات التحويلية</t>
  </si>
  <si>
    <t>نسبة التغير %</t>
  </si>
  <si>
    <t xml:space="preserve">كانون ثاني </t>
  </si>
  <si>
    <t xml:space="preserve">شباط </t>
  </si>
  <si>
    <t xml:space="preserve">آذار </t>
  </si>
  <si>
    <t xml:space="preserve">نيسان </t>
  </si>
  <si>
    <t xml:space="preserve">أيار </t>
  </si>
  <si>
    <t xml:space="preserve">حزيران </t>
  </si>
  <si>
    <t xml:space="preserve">تموز </t>
  </si>
  <si>
    <t xml:space="preserve">آب </t>
  </si>
  <si>
    <t xml:space="preserve">أيلول </t>
  </si>
  <si>
    <t xml:space="preserve">تشرين أول </t>
  </si>
  <si>
    <t xml:space="preserve">تشرين ثاني  </t>
  </si>
  <si>
    <t xml:space="preserve">كانون أول </t>
  </si>
  <si>
    <t xml:space="preserve">الرقم القياسي العام لأسعار المنتج </t>
  </si>
  <si>
    <t>الزراعة والحراجة وصيد الأسماك</t>
  </si>
  <si>
    <t>إمدادات الكهرباء والغاز والبخار وتكييف الهواء</t>
  </si>
  <si>
    <t>امدادات المياه وأنشطة الصرف الصحي وادارة النفايات ومعالجتها</t>
  </si>
  <si>
    <t>..</t>
  </si>
  <si>
    <t>الأرقام القياسية الشهرية لأسعار المنتج حسب المجموعات الرئيسية في فلسطين للأشهر من كانون ثاني - أيار 2018 ونسب التغير عن الأشهر من كانون ثاني - أيار 2017 شهر الأساس ( كانون أول 2015 = 100)</t>
  </si>
  <si>
    <t>1-5/2018</t>
  </si>
  <si>
    <t>1-5/2017</t>
  </si>
  <si>
    <t>حزيران</t>
  </si>
  <si>
    <t>تموز</t>
  </si>
  <si>
    <t>آب</t>
  </si>
  <si>
    <t>أيلول</t>
  </si>
  <si>
    <t>تشرين أول</t>
  </si>
  <si>
    <t>تشرين ثاني</t>
  </si>
  <si>
    <t>كانون أول</t>
  </si>
  <si>
    <t>1-12/2018</t>
  </si>
  <si>
    <t>1-12/2017</t>
  </si>
  <si>
    <t>الأرقام القياسية الشهرية لأسعار المنتج حسب المجموعات الرئيسية في فلسطين للأشهر من كانون ثاني - كانون أول 2018 ونسب التغير عن الأشهر من كانون ثاني - كانون أول 2017 شهر الأساس ( كانون أول 2015 = 100)</t>
  </si>
</sst>
</file>

<file path=xl/styles.xml><?xml version="1.0" encoding="utf-8"?>
<styleSheet xmlns="http://schemas.openxmlformats.org/spreadsheetml/2006/main">
  <fonts count="18">
    <font>
      <sz val="10"/>
      <name val="Arial"/>
      <charset val="178"/>
    </font>
    <font>
      <b/>
      <sz val="10"/>
      <name val="Times New Roman"/>
      <family val="1"/>
      <charset val="178"/>
    </font>
    <font>
      <sz val="8"/>
      <name val="Times New Roman"/>
      <family val="1"/>
    </font>
    <font>
      <b/>
      <sz val="10"/>
      <name val="Arial"/>
      <family val="2"/>
      <charset val="178"/>
    </font>
    <font>
      <b/>
      <sz val="8"/>
      <name val="Arial"/>
      <family val="2"/>
      <charset val="178"/>
    </font>
    <font>
      <b/>
      <sz val="9"/>
      <name val="Simplified Arabic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Simplified Arabic"/>
      <family val="1"/>
    </font>
    <font>
      <sz val="9"/>
      <color indexed="8"/>
      <name val="Simplified Arabic"/>
      <family val="1"/>
    </font>
    <font>
      <b/>
      <sz val="9"/>
      <color indexed="8"/>
      <name val="Simplified Arabic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Simplified Arabic"/>
      <family val="1"/>
    </font>
    <font>
      <b/>
      <sz val="9"/>
      <name val="Arial"/>
      <family val="2"/>
      <charset val="178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 applyNumberFormat="0">
      <alignment horizontal="right"/>
    </xf>
    <xf numFmtId="0" fontId="2" fillId="0" borderId="0"/>
  </cellStyleXfs>
  <cellXfs count="57">
    <xf numFmtId="0" fontId="0" fillId="0" borderId="0" xfId="0"/>
    <xf numFmtId="0" fontId="6" fillId="0" borderId="0" xfId="0" applyFont="1"/>
    <xf numFmtId="0" fontId="7" fillId="0" borderId="0" xfId="0" applyFont="1"/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right" vertical="center"/>
    </xf>
    <xf numFmtId="2" fontId="13" fillId="2" borderId="1" xfId="0" applyNumberFormat="1" applyFont="1" applyFill="1" applyBorder="1" applyAlignment="1">
      <alignment horizontal="right" vertical="center" readingOrder="2"/>
    </xf>
    <xf numFmtId="2" fontId="13" fillId="0" borderId="1" xfId="2" applyNumberFormat="1" applyFont="1" applyBorder="1" applyAlignment="1">
      <alignment horizontal="right" vertical="center"/>
    </xf>
    <xf numFmtId="2" fontId="14" fillId="0" borderId="1" xfId="0" applyNumberFormat="1" applyFont="1" applyBorder="1" applyAlignment="1">
      <alignment horizontal="right" vertical="center"/>
    </xf>
    <xf numFmtId="2" fontId="14" fillId="2" borderId="1" xfId="0" applyNumberFormat="1" applyFont="1" applyFill="1" applyBorder="1" applyAlignment="1">
      <alignment horizontal="right" vertical="center" readingOrder="2"/>
    </xf>
    <xf numFmtId="2" fontId="14" fillId="2" borderId="1" xfId="0" applyNumberFormat="1" applyFont="1" applyFill="1" applyBorder="1" applyAlignment="1">
      <alignment horizontal="right" vertical="center"/>
    </xf>
    <xf numFmtId="2" fontId="14" fillId="0" borderId="1" xfId="2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horizontal="right" vertical="center"/>
    </xf>
    <xf numFmtId="2" fontId="11" fillId="2" borderId="1" xfId="0" applyNumberFormat="1" applyFont="1" applyFill="1" applyBorder="1" applyAlignment="1">
      <alignment horizontal="right" vertical="center"/>
    </xf>
    <xf numFmtId="2" fontId="12" fillId="2" borderId="1" xfId="0" applyNumberFormat="1" applyFont="1" applyFill="1" applyBorder="1" applyAlignment="1">
      <alignment horizontal="right" vertical="center"/>
    </xf>
    <xf numFmtId="2" fontId="13" fillId="2" borderId="1" xfId="0" applyNumberFormat="1" applyFont="1" applyFill="1" applyBorder="1" applyAlignment="1">
      <alignment horizontal="right" vertical="center"/>
    </xf>
    <xf numFmtId="2" fontId="15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2" fontId="7" fillId="0" borderId="0" xfId="0" applyNumberFormat="1" applyFont="1"/>
    <xf numFmtId="49" fontId="4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7" fillId="0" borderId="0" xfId="0" applyNumberFormat="1" applyFont="1"/>
    <xf numFmtId="49" fontId="4" fillId="2" borderId="2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/>
    </xf>
    <xf numFmtId="2" fontId="13" fillId="0" borderId="2" xfId="0" applyNumberFormat="1" applyFont="1" applyBorder="1" applyAlignment="1">
      <alignment vertical="center"/>
    </xf>
    <xf numFmtId="2" fontId="14" fillId="0" borderId="2" xfId="0" applyNumberFormat="1" applyFont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10" fillId="0" borderId="3" xfId="0" applyFont="1" applyBorder="1" applyAlignment="1">
      <alignment horizontal="right"/>
    </xf>
    <xf numFmtId="2" fontId="12" fillId="0" borderId="1" xfId="0" applyNumberFormat="1" applyFont="1" applyBorder="1" applyAlignment="1">
      <alignment horizontal="right" vertical="center"/>
    </xf>
    <xf numFmtId="2" fontId="16" fillId="2" borderId="1" xfId="0" applyNumberFormat="1" applyFont="1" applyFill="1" applyBorder="1" applyAlignment="1">
      <alignment horizontal="right" vertical="center"/>
    </xf>
    <xf numFmtId="2" fontId="13" fillId="0" borderId="2" xfId="0" applyNumberFormat="1" applyFont="1" applyBorder="1" applyAlignment="1">
      <alignment horizontal="right" vertical="center"/>
    </xf>
    <xf numFmtId="14" fontId="0" fillId="0" borderId="0" xfId="0" applyNumberFormat="1"/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2" fontId="4" fillId="0" borderId="5" xfId="0" applyNumberFormat="1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right" vertical="center"/>
    </xf>
  </cellXfs>
  <cellStyles count="3">
    <cellStyle name="MS_Arabic" xfId="1"/>
    <cellStyle name="Normal" xfId="0" builtinId="0"/>
    <cellStyle name="Normal_Sheet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0"/>
  <sheetViews>
    <sheetView rightToLeft="1" view="pageBreakPreview" zoomScaleNormal="100" zoomScaleSheetLayoutView="100" workbookViewId="0">
      <selection activeCell="P25" sqref="P25"/>
    </sheetView>
  </sheetViews>
  <sheetFormatPr defaultColWidth="10.28515625" defaultRowHeight="27.75" customHeight="1"/>
  <cols>
    <col min="1" max="1" width="34.5703125" customWidth="1"/>
    <col min="2" max="16" width="9.85546875" customWidth="1"/>
    <col min="17" max="20" width="6.5703125" customWidth="1"/>
  </cols>
  <sheetData>
    <row r="1" spans="1:20" ht="27.75" customHeight="1">
      <c r="A1" s="45" t="s">
        <v>24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/>
    </row>
    <row r="2" spans="1:20" ht="27.75" customHeight="1">
      <c r="A2" s="56" t="s">
        <v>0</v>
      </c>
      <c r="B2" s="48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9"/>
    </row>
    <row r="3" spans="1:20" ht="20.25">
      <c r="A3" s="56"/>
      <c r="B3" s="3" t="s">
        <v>26</v>
      </c>
      <c r="C3" s="3" t="s">
        <v>7</v>
      </c>
      <c r="D3" s="3" t="s">
        <v>8</v>
      </c>
      <c r="E3" s="4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3" t="s">
        <v>17</v>
      </c>
      <c r="N3" s="3" t="s">
        <v>18</v>
      </c>
      <c r="O3" s="19" t="s">
        <v>25</v>
      </c>
      <c r="P3" s="22" t="s">
        <v>6</v>
      </c>
      <c r="T3" s="31"/>
    </row>
    <row r="4" spans="1:20" ht="23.25" customHeight="1">
      <c r="A4" s="27" t="s">
        <v>19</v>
      </c>
      <c r="B4" s="8">
        <v>99.009232102172632</v>
      </c>
      <c r="C4" s="8">
        <v>100.89364240120516</v>
      </c>
      <c r="D4" s="9">
        <v>103.54241538369402</v>
      </c>
      <c r="E4" s="9">
        <v>101.8922174100891</v>
      </c>
      <c r="F4" s="9">
        <v>103.96360666801495</v>
      </c>
      <c r="G4" s="28">
        <v>104.37831096868688</v>
      </c>
      <c r="H4" s="14"/>
      <c r="I4" s="8"/>
      <c r="J4" s="9"/>
      <c r="K4" s="8"/>
      <c r="L4" s="8"/>
      <c r="M4" s="8"/>
      <c r="N4" s="11"/>
      <c r="O4" s="8">
        <f t="shared" ref="O4:O9" si="0">AVERAGE(C4:N4)</f>
        <v>102.93403856633802</v>
      </c>
      <c r="P4" s="25">
        <f t="shared" ref="P4:P9" si="1">O4/B4*100-100</f>
        <v>3.9640813092209299</v>
      </c>
      <c r="Q4" s="2">
        <f t="shared" ref="Q4:Q9" si="2">IF(AND(O22&gt;=MIN(O4,O13),O22&lt;=MAX(O4,O13)),0,1)</f>
        <v>0</v>
      </c>
      <c r="R4" s="2">
        <f t="shared" ref="R4:R9" si="3">IF(AND(B22&gt;=MIN(B4,B13),B22&lt;=MAX(B4,B13)),0,1)</f>
        <v>0</v>
      </c>
      <c r="S4" s="2">
        <f t="shared" ref="S4:S9" si="4">IF(AND(P22&gt;=MIN(P4,P13),P22&lt;=MAX(P4,P13)),0,1)</f>
        <v>0</v>
      </c>
    </row>
    <row r="5" spans="1:20" ht="23.25" customHeight="1">
      <c r="A5" s="23" t="s">
        <v>20</v>
      </c>
      <c r="B5" s="6">
        <v>94.205885844482964</v>
      </c>
      <c r="C5" s="5">
        <v>94.868346132118816</v>
      </c>
      <c r="D5" s="6">
        <v>94.244097907696869</v>
      </c>
      <c r="E5" s="6">
        <v>88.740402646754362</v>
      </c>
      <c r="F5" s="6">
        <v>94.968982238324571</v>
      </c>
      <c r="G5" s="12">
        <v>96.408574951775591</v>
      </c>
      <c r="H5" s="13"/>
      <c r="I5" s="5"/>
      <c r="J5" s="6"/>
      <c r="K5" s="5"/>
      <c r="L5" s="5"/>
      <c r="M5" s="5"/>
      <c r="N5" s="7"/>
      <c r="O5" s="5">
        <f t="shared" si="0"/>
        <v>93.84608077533403</v>
      </c>
      <c r="P5" s="24">
        <f t="shared" si="1"/>
        <v>-0.38193480791943557</v>
      </c>
      <c r="Q5" s="2">
        <f t="shared" si="2"/>
        <v>0</v>
      </c>
      <c r="R5" s="2">
        <f t="shared" si="3"/>
        <v>0</v>
      </c>
      <c r="S5" s="2">
        <f t="shared" si="4"/>
        <v>0</v>
      </c>
    </row>
    <row r="6" spans="1:20" ht="23.25" customHeight="1">
      <c r="A6" s="23" t="s">
        <v>4</v>
      </c>
      <c r="B6" s="6">
        <v>92.053697894600077</v>
      </c>
      <c r="C6" s="5">
        <v>89.548601102210156</v>
      </c>
      <c r="D6" s="6">
        <v>89.936381455157616</v>
      </c>
      <c r="E6" s="6">
        <v>89.548885348434325</v>
      </c>
      <c r="F6" s="6">
        <v>89.548885348434311</v>
      </c>
      <c r="G6" s="12">
        <v>89.548885348434325</v>
      </c>
      <c r="H6" s="13"/>
      <c r="I6" s="5"/>
      <c r="J6" s="6"/>
      <c r="K6" s="5"/>
      <c r="L6" s="5"/>
      <c r="M6" s="5"/>
      <c r="N6" s="7"/>
      <c r="O6" s="5">
        <f t="shared" si="0"/>
        <v>89.62632772053415</v>
      </c>
      <c r="P6" s="24">
        <f t="shared" si="1"/>
        <v>-2.6369067507154682</v>
      </c>
      <c r="Q6" s="2">
        <f t="shared" si="2"/>
        <v>0</v>
      </c>
      <c r="R6" s="2">
        <f t="shared" si="3"/>
        <v>0</v>
      </c>
      <c r="S6" s="2">
        <f>IF(AND(P24&gt;=MIN(P6,P15),P24&lt;=MAX(P6,P15)),0,1)</f>
        <v>1</v>
      </c>
    </row>
    <row r="7" spans="1:20" ht="23.25" customHeight="1">
      <c r="A7" s="23" t="s">
        <v>5</v>
      </c>
      <c r="B7" s="6">
        <v>99.01983927953691</v>
      </c>
      <c r="C7" s="5">
        <v>98.925158475031608</v>
      </c>
      <c r="D7" s="6">
        <v>98.65706605541456</v>
      </c>
      <c r="E7" s="6">
        <v>99.597781121430998</v>
      </c>
      <c r="F7" s="6">
        <v>100.07698957573332</v>
      </c>
      <c r="G7" s="12">
        <v>100.04220932687201</v>
      </c>
      <c r="H7" s="13"/>
      <c r="I7" s="5"/>
      <c r="J7" s="6"/>
      <c r="K7" s="5"/>
      <c r="L7" s="5"/>
      <c r="M7" s="5"/>
      <c r="N7" s="7"/>
      <c r="O7" s="5">
        <f t="shared" si="0"/>
        <v>99.459840910896503</v>
      </c>
      <c r="P7" s="24">
        <f t="shared" si="1"/>
        <v>0.44435704456905967</v>
      </c>
      <c r="Q7" s="2">
        <f t="shared" si="2"/>
        <v>0</v>
      </c>
      <c r="R7" s="2">
        <f t="shared" si="3"/>
        <v>0</v>
      </c>
      <c r="S7" s="2">
        <f t="shared" si="4"/>
        <v>0</v>
      </c>
    </row>
    <row r="8" spans="1:20" ht="23.25" customHeight="1">
      <c r="A8" s="23" t="s">
        <v>21</v>
      </c>
      <c r="B8" s="6">
        <v>111.5191230092898</v>
      </c>
      <c r="C8" s="5">
        <v>125.91198005022937</v>
      </c>
      <c r="D8" s="6">
        <v>151.00108215847675</v>
      </c>
      <c r="E8" s="6">
        <v>146.60121932460393</v>
      </c>
      <c r="F8" s="6">
        <v>146.06176069638096</v>
      </c>
      <c r="G8" s="12">
        <v>146.06176069638096</v>
      </c>
      <c r="H8" s="13"/>
      <c r="I8" s="5"/>
      <c r="J8" s="6"/>
      <c r="K8" s="5"/>
      <c r="L8" s="5"/>
      <c r="M8" s="5"/>
      <c r="N8" s="7"/>
      <c r="O8" s="5">
        <f t="shared" si="0"/>
        <v>143.12756058521438</v>
      </c>
      <c r="P8" s="24">
        <f t="shared" si="1"/>
        <v>28.343513401994329</v>
      </c>
      <c r="Q8" s="2">
        <f t="shared" si="2"/>
        <v>0</v>
      </c>
      <c r="R8" s="2">
        <f t="shared" si="3"/>
        <v>0</v>
      </c>
      <c r="S8" s="2">
        <f t="shared" si="4"/>
        <v>1</v>
      </c>
    </row>
    <row r="9" spans="1:20" s="1" customFormat="1" ht="23.25" customHeight="1">
      <c r="A9" s="26" t="s">
        <v>22</v>
      </c>
      <c r="B9" s="6">
        <v>109.03427884210562</v>
      </c>
      <c r="C9" s="5">
        <v>116.69071580174197</v>
      </c>
      <c r="D9" s="6">
        <v>118.62165185109342</v>
      </c>
      <c r="E9" s="6">
        <v>113.73636260048582</v>
      </c>
      <c r="F9" s="6">
        <v>118.72757578233781</v>
      </c>
      <c r="G9" s="13">
        <v>120.2360710794684</v>
      </c>
      <c r="H9" s="13"/>
      <c r="I9" s="15"/>
      <c r="J9" s="15"/>
      <c r="K9" s="5"/>
      <c r="L9" s="5"/>
      <c r="M9" s="5"/>
      <c r="N9" s="7"/>
      <c r="O9" s="5">
        <f t="shared" si="0"/>
        <v>117.60247542302548</v>
      </c>
      <c r="P9" s="24">
        <f t="shared" si="1"/>
        <v>7.858259505093443</v>
      </c>
      <c r="Q9" s="2">
        <f t="shared" si="2"/>
        <v>0</v>
      </c>
      <c r="R9" s="2">
        <f t="shared" si="3"/>
        <v>0</v>
      </c>
      <c r="S9" s="2">
        <f t="shared" si="4"/>
        <v>1</v>
      </c>
    </row>
    <row r="10" spans="1:20" ht="23.25" customHeight="1">
      <c r="A10" s="50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2"/>
    </row>
    <row r="11" spans="1:20" ht="23.25" customHeight="1">
      <c r="A11" s="56" t="s">
        <v>0</v>
      </c>
      <c r="B11" s="53" t="s"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5"/>
    </row>
    <row r="12" spans="1:20" ht="23.25" customHeight="1">
      <c r="A12" s="56"/>
      <c r="B12" s="3" t="s">
        <v>26</v>
      </c>
      <c r="C12" s="3" t="s">
        <v>7</v>
      </c>
      <c r="D12" s="3" t="s">
        <v>8</v>
      </c>
      <c r="E12" s="4" t="s">
        <v>9</v>
      </c>
      <c r="F12" s="3" t="s">
        <v>10</v>
      </c>
      <c r="G12" s="3" t="s">
        <v>11</v>
      </c>
      <c r="H12" s="3" t="s">
        <v>12</v>
      </c>
      <c r="I12" s="3" t="s">
        <v>13</v>
      </c>
      <c r="J12" s="3" t="s">
        <v>14</v>
      </c>
      <c r="K12" s="3" t="s">
        <v>15</v>
      </c>
      <c r="L12" s="3" t="s">
        <v>16</v>
      </c>
      <c r="M12" s="3" t="s">
        <v>17</v>
      </c>
      <c r="N12" s="3" t="s">
        <v>18</v>
      </c>
      <c r="O12" s="19" t="s">
        <v>25</v>
      </c>
      <c r="P12" s="22" t="s">
        <v>6</v>
      </c>
    </row>
    <row r="13" spans="1:20" ht="23.25" customHeight="1">
      <c r="A13" s="27" t="s">
        <v>19</v>
      </c>
      <c r="B13" s="8">
        <v>100.1654582524833</v>
      </c>
      <c r="C13" s="8">
        <v>99.324103100935986</v>
      </c>
      <c r="D13" s="8">
        <v>99.255660906068883</v>
      </c>
      <c r="E13" s="8">
        <v>99.132853794804859</v>
      </c>
      <c r="F13" s="10">
        <v>99.927081045381087</v>
      </c>
      <c r="G13" s="14">
        <v>100.02955136453841</v>
      </c>
      <c r="H13" s="28"/>
      <c r="I13" s="10"/>
      <c r="J13" s="10"/>
      <c r="K13" s="8"/>
      <c r="L13" s="8"/>
      <c r="M13" s="8"/>
      <c r="N13" s="11"/>
      <c r="O13" s="8">
        <f>AVERAGE(C13:N13)</f>
        <v>99.533850042345847</v>
      </c>
      <c r="P13" s="25">
        <f>O13/B13*100-100</f>
        <v>-0.63056488849217374</v>
      </c>
    </row>
    <row r="14" spans="1:20" ht="23.25" customHeight="1">
      <c r="A14" s="23" t="s">
        <v>20</v>
      </c>
      <c r="B14" s="5">
        <v>96.379606784506493</v>
      </c>
      <c r="C14" s="5">
        <v>93.143238425265778</v>
      </c>
      <c r="D14" s="5">
        <v>92.89628518126348</v>
      </c>
      <c r="E14" s="5">
        <v>91.746963184270385</v>
      </c>
      <c r="F14" s="5">
        <v>96.520303036736493</v>
      </c>
      <c r="G14" s="5">
        <v>96.95026975403961</v>
      </c>
      <c r="H14" s="12"/>
      <c r="I14" s="15"/>
      <c r="J14" s="15"/>
      <c r="K14" s="5"/>
      <c r="L14" s="5"/>
      <c r="M14" s="5"/>
      <c r="N14" s="7"/>
      <c r="O14" s="5">
        <f>AVERAGE(C14:N14)</f>
        <v>94.251411916315149</v>
      </c>
      <c r="P14" s="24">
        <f>O14/B14*100-100</f>
        <v>-2.2081381520363834</v>
      </c>
    </row>
    <row r="15" spans="1:20" ht="23.25" customHeight="1">
      <c r="A15" s="23" t="s">
        <v>4</v>
      </c>
      <c r="B15" s="5">
        <v>100</v>
      </c>
      <c r="C15" s="5">
        <v>100</v>
      </c>
      <c r="D15" s="5">
        <v>100</v>
      </c>
      <c r="E15" s="5">
        <v>100</v>
      </c>
      <c r="F15" s="15">
        <v>100</v>
      </c>
      <c r="G15" s="13">
        <v>100</v>
      </c>
      <c r="H15" s="12"/>
      <c r="I15" s="15"/>
      <c r="J15" s="15"/>
      <c r="K15" s="5"/>
      <c r="L15" s="5"/>
      <c r="M15" s="5"/>
      <c r="N15" s="7"/>
      <c r="O15" s="5">
        <f>AVERAGE(C15:N15)</f>
        <v>100</v>
      </c>
      <c r="P15" s="24">
        <f>O15/B15*100-100</f>
        <v>0</v>
      </c>
    </row>
    <row r="16" spans="1:20" ht="23.25" customHeight="1">
      <c r="A16" s="23" t="s">
        <v>5</v>
      </c>
      <c r="B16" s="5">
        <v>101.02506927433083</v>
      </c>
      <c r="C16" s="5">
        <v>100.71318533182564</v>
      </c>
      <c r="D16" s="5">
        <v>100.68167864478572</v>
      </c>
      <c r="E16" s="5">
        <v>100.78888291602433</v>
      </c>
      <c r="F16" s="15">
        <v>100.71221138695358</v>
      </c>
      <c r="G16" s="13">
        <v>100.74541729990017</v>
      </c>
      <c r="H16" s="12"/>
      <c r="I16" s="15"/>
      <c r="J16" s="15"/>
      <c r="K16" s="5"/>
      <c r="L16" s="5"/>
      <c r="M16" s="5"/>
      <c r="N16" s="7"/>
      <c r="O16" s="5">
        <f>AVERAGE(C16:N16)</f>
        <v>100.72827511589789</v>
      </c>
      <c r="P16" s="24">
        <f>O16/B16*100-100</f>
        <v>-0.29378268242213323</v>
      </c>
    </row>
    <row r="17" spans="1:18" ht="23.25" customHeight="1">
      <c r="A17" s="23" t="s">
        <v>21</v>
      </c>
      <c r="B17" s="5" t="s">
        <v>23</v>
      </c>
      <c r="C17" s="5" t="s">
        <v>23</v>
      </c>
      <c r="D17" s="5" t="s">
        <v>23</v>
      </c>
      <c r="E17" s="5" t="s">
        <v>23</v>
      </c>
      <c r="F17" s="15" t="s">
        <v>23</v>
      </c>
      <c r="G17" s="13" t="s">
        <v>23</v>
      </c>
      <c r="H17" s="12"/>
      <c r="I17" s="15"/>
      <c r="J17" s="15"/>
      <c r="K17" s="5"/>
      <c r="L17" s="5"/>
      <c r="M17" s="5"/>
      <c r="N17" s="7"/>
      <c r="O17" s="5" t="s">
        <v>23</v>
      </c>
      <c r="P17" s="30" t="s">
        <v>23</v>
      </c>
    </row>
    <row r="18" spans="1:18" s="1" customFormat="1" ht="23.25" customHeight="1">
      <c r="A18" s="26" t="s">
        <v>22</v>
      </c>
      <c r="B18" s="5" t="s">
        <v>23</v>
      </c>
      <c r="C18" s="5" t="s">
        <v>23</v>
      </c>
      <c r="D18" s="5" t="s">
        <v>23</v>
      </c>
      <c r="E18" s="15" t="s">
        <v>23</v>
      </c>
      <c r="F18" s="15" t="s">
        <v>23</v>
      </c>
      <c r="G18" s="13" t="s">
        <v>23</v>
      </c>
      <c r="H18" s="13"/>
      <c r="I18" s="15"/>
      <c r="J18" s="15"/>
      <c r="K18" s="5"/>
      <c r="L18" s="5"/>
      <c r="M18" s="5"/>
      <c r="N18" s="7"/>
      <c r="O18" s="5" t="s">
        <v>23</v>
      </c>
      <c r="P18" s="30" t="s">
        <v>23</v>
      </c>
      <c r="Q18"/>
    </row>
    <row r="19" spans="1:18" ht="23.25" customHeight="1">
      <c r="A19" s="50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2"/>
    </row>
    <row r="20" spans="1:18" ht="23.25" customHeight="1">
      <c r="A20" s="56" t="s">
        <v>0</v>
      </c>
      <c r="B20" s="53" t="s">
        <v>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5"/>
    </row>
    <row r="21" spans="1:18" ht="23.25" customHeight="1">
      <c r="A21" s="56"/>
      <c r="B21" s="3" t="s">
        <v>26</v>
      </c>
      <c r="C21" s="3" t="s">
        <v>7</v>
      </c>
      <c r="D21" s="3" t="s">
        <v>8</v>
      </c>
      <c r="E21" s="4" t="s">
        <v>9</v>
      </c>
      <c r="F21" s="3" t="s">
        <v>10</v>
      </c>
      <c r="G21" s="3" t="s">
        <v>11</v>
      </c>
      <c r="H21" s="3" t="s">
        <v>12</v>
      </c>
      <c r="I21" s="3" t="s">
        <v>13</v>
      </c>
      <c r="J21" s="3" t="s">
        <v>14</v>
      </c>
      <c r="K21" s="3" t="s">
        <v>15</v>
      </c>
      <c r="L21" s="3" t="s">
        <v>16</v>
      </c>
      <c r="M21" s="3" t="s">
        <v>17</v>
      </c>
      <c r="N21" s="3" t="s">
        <v>18</v>
      </c>
      <c r="O21" s="19" t="s">
        <v>25</v>
      </c>
      <c r="P21" s="22" t="s">
        <v>6</v>
      </c>
    </row>
    <row r="22" spans="1:18" s="2" customFormat="1" ht="23.25" customHeight="1">
      <c r="A22" s="27" t="s">
        <v>19</v>
      </c>
      <c r="B22" s="8">
        <v>99.385561100640288</v>
      </c>
      <c r="C22" s="29">
        <v>100.74549813838568</v>
      </c>
      <c r="D22" s="29">
        <v>103.10639822047094</v>
      </c>
      <c r="E22" s="17">
        <v>101.61970229636123</v>
      </c>
      <c r="F22" s="29">
        <v>103.55578273110687</v>
      </c>
      <c r="G22" s="29">
        <v>103.93757487913115</v>
      </c>
      <c r="H22" s="29"/>
      <c r="I22" s="29"/>
      <c r="J22" s="29"/>
      <c r="K22" s="29"/>
      <c r="L22" s="29"/>
      <c r="M22" s="29"/>
      <c r="N22" s="29"/>
      <c r="O22" s="8">
        <f t="shared" ref="O22:O27" si="5">AVERAGE(C22:N22)</f>
        <v>102.59299125309117</v>
      </c>
      <c r="P22" s="25">
        <f t="shared" ref="P22:P27" si="6">O22/B22*100-100</f>
        <v>3.227259691378066</v>
      </c>
      <c r="Q22" s="21"/>
      <c r="R22" s="18"/>
    </row>
    <row r="23" spans="1:18" ht="23.25" customHeight="1">
      <c r="A23" s="23" t="s">
        <v>20</v>
      </c>
      <c r="B23" s="5">
        <v>95.041657990659502</v>
      </c>
      <c r="C23" s="5">
        <v>94.764266935641203</v>
      </c>
      <c r="D23" s="5">
        <v>94.166417014443468</v>
      </c>
      <c r="E23" s="5">
        <v>88.95784860263457</v>
      </c>
      <c r="F23" s="16">
        <v>95.089496249326388</v>
      </c>
      <c r="G23" s="15">
        <v>96.46156946060249</v>
      </c>
      <c r="H23" s="15"/>
      <c r="I23" s="16"/>
      <c r="J23" s="16"/>
      <c r="K23" s="5"/>
      <c r="L23" s="5"/>
      <c r="M23" s="5"/>
      <c r="N23" s="7"/>
      <c r="O23" s="5">
        <f t="shared" si="5"/>
        <v>93.887919652529632</v>
      </c>
      <c r="P23" s="24">
        <f t="shared" si="6"/>
        <v>-1.2139290943801342</v>
      </c>
      <c r="Q23" s="21"/>
      <c r="R23" s="18"/>
    </row>
    <row r="24" spans="1:18" ht="23.25" customHeight="1">
      <c r="A24" s="23" t="s">
        <v>4</v>
      </c>
      <c r="B24" s="5">
        <v>96.71915492106092</v>
      </c>
      <c r="C24" s="5">
        <v>92.062285079707976</v>
      </c>
      <c r="D24" s="5">
        <v>92.356986759796882</v>
      </c>
      <c r="E24" s="5">
        <v>92.062501098490728</v>
      </c>
      <c r="F24" s="16">
        <v>92.062501098490714</v>
      </c>
      <c r="G24" s="15">
        <v>92.062501098490728</v>
      </c>
      <c r="H24" s="15"/>
      <c r="I24" s="16"/>
      <c r="J24" s="16"/>
      <c r="K24" s="5"/>
      <c r="L24" s="5"/>
      <c r="M24" s="5"/>
      <c r="N24" s="7"/>
      <c r="O24" s="5">
        <f t="shared" si="5"/>
        <v>92.121355026995403</v>
      </c>
      <c r="P24" s="24">
        <f>O24/B24*100-100</f>
        <v>-4.7537635102561637</v>
      </c>
      <c r="Q24" s="21"/>
      <c r="R24" s="18"/>
    </row>
    <row r="25" spans="1:18" ht="23.25" customHeight="1">
      <c r="A25" s="23" t="s">
        <v>5</v>
      </c>
      <c r="B25" s="5">
        <v>99.366008729553599</v>
      </c>
      <c r="C25" s="5">
        <v>99.202988656918038</v>
      </c>
      <c r="D25" s="5">
        <v>98.9699626332158</v>
      </c>
      <c r="E25" s="5">
        <v>99.795258899447674</v>
      </c>
      <c r="F25" s="5">
        <v>100.19664041077671</v>
      </c>
      <c r="G25" s="15">
        <v>100.17151059701614</v>
      </c>
      <c r="H25" s="15"/>
      <c r="I25" s="16"/>
      <c r="J25" s="16"/>
      <c r="K25" s="5"/>
      <c r="L25" s="5"/>
      <c r="M25" s="5"/>
      <c r="N25" s="7"/>
      <c r="O25" s="5">
        <f t="shared" si="5"/>
        <v>99.667272239474869</v>
      </c>
      <c r="P25" s="24">
        <f t="shared" si="6"/>
        <v>0.3031856806699551</v>
      </c>
      <c r="Q25" s="21"/>
      <c r="R25" s="18"/>
    </row>
    <row r="26" spans="1:18" ht="23.25" customHeight="1">
      <c r="A26" s="23" t="s">
        <v>21</v>
      </c>
      <c r="B26" s="5">
        <v>111.51912300928976</v>
      </c>
      <c r="C26" s="5">
        <v>125.91198005022926</v>
      </c>
      <c r="D26" s="5">
        <v>151.00108215847663</v>
      </c>
      <c r="E26" s="5">
        <v>146.60121932460382</v>
      </c>
      <c r="F26" s="5">
        <v>146.06176069638084</v>
      </c>
      <c r="G26" s="15">
        <v>146.06176069638084</v>
      </c>
      <c r="H26" s="15"/>
      <c r="I26" s="16"/>
      <c r="J26" s="16"/>
      <c r="K26" s="5"/>
      <c r="L26" s="5"/>
      <c r="M26" s="5"/>
      <c r="N26" s="7"/>
      <c r="O26" s="5">
        <f t="shared" si="5"/>
        <v>143.12756058521427</v>
      </c>
      <c r="P26" s="24">
        <f t="shared" si="6"/>
        <v>28.343513401994244</v>
      </c>
      <c r="Q26" s="21"/>
      <c r="R26" s="18"/>
    </row>
    <row r="27" spans="1:18" s="1" customFormat="1" ht="23.25" customHeight="1">
      <c r="A27" s="26" t="s">
        <v>22</v>
      </c>
      <c r="B27" s="5">
        <v>109.03427884210569</v>
      </c>
      <c r="C27" s="5">
        <v>116.69071580174199</v>
      </c>
      <c r="D27" s="5">
        <v>118.62165185109343</v>
      </c>
      <c r="E27" s="5">
        <v>113.73636260048583</v>
      </c>
      <c r="F27" s="5">
        <v>118.72757578233782</v>
      </c>
      <c r="G27" s="15">
        <v>120.23607107946842</v>
      </c>
      <c r="H27" s="15"/>
      <c r="I27" s="16"/>
      <c r="J27" s="16"/>
      <c r="K27" s="5"/>
      <c r="L27" s="5"/>
      <c r="M27" s="5"/>
      <c r="N27" s="7"/>
      <c r="O27" s="5">
        <f t="shared" si="5"/>
        <v>117.6024754230255</v>
      </c>
      <c r="P27" s="24">
        <f t="shared" si="6"/>
        <v>7.8582595050934003</v>
      </c>
      <c r="Q27" s="21"/>
      <c r="R27" s="18"/>
    </row>
    <row r="28" spans="1:18" ht="23.25" customHeight="1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4"/>
    </row>
    <row r="30" spans="1:18" ht="27.75" customHeight="1">
      <c r="I30" s="20"/>
    </row>
  </sheetData>
  <mergeCells count="10">
    <mergeCell ref="A28:P28"/>
    <mergeCell ref="A1:P1"/>
    <mergeCell ref="B2:P2"/>
    <mergeCell ref="A10:P10"/>
    <mergeCell ref="B11:P11"/>
    <mergeCell ref="A19:P19"/>
    <mergeCell ref="B20:P20"/>
    <mergeCell ref="A20:A21"/>
    <mergeCell ref="A2:A3"/>
    <mergeCell ref="A11:A12"/>
  </mergeCells>
  <phoneticPr fontId="0" type="noConversion"/>
  <pageMargins left="0.75" right="0.75" top="1" bottom="1" header="0.5" footer="0.5"/>
  <pageSetup paperSize="9" scale="80" orientation="landscape" r:id="rId1"/>
  <headerFooter alignWithMargins="0"/>
  <webPublishItems count="3">
    <webPublishItem id="5904" divId="a-ave-2011_5904" sourceType="range" sourceRef="A1:O28" destinationFile="G:\PRICE\ppi 2011 monthly\internet PPI 2011\internet ppi December 2011\a-PPI-ave-2011.htm"/>
    <webPublishItem id="18412" divId="a-PPI-ave-2012_18412" sourceType="range" sourceRef="A1:P27" destinationFile="G:\PRICE\ppi 2012 monthly\INTERNET PPI 2012\internet ppi MAY 2012\a-PPI-ave-2012.htm"/>
    <webPublishItem id="31850" divId="a-PPI-ave-2018_31850" sourceType="range" sourceRef="A1:P28" destinationFile="G:\producer price index &amp; WHOLSALE PRICE INDEX\new ppi base year 2011 - 2011 - 2018\2018\internet - ppi 2018\May 2018\a-PPI-ave-2018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1:T30"/>
  <sheetViews>
    <sheetView rightToLeft="1" tabSelected="1" view="pageBreakPreview" zoomScaleNormal="100" zoomScaleSheetLayoutView="100" workbookViewId="0">
      <selection sqref="A1:P28"/>
    </sheetView>
  </sheetViews>
  <sheetFormatPr defaultColWidth="10.28515625" defaultRowHeight="27.75" customHeight="1"/>
  <cols>
    <col min="1" max="1" width="34.5703125" customWidth="1"/>
    <col min="2" max="16" width="9.85546875" customWidth="1"/>
    <col min="17" max="17" width="7.7109375" customWidth="1"/>
    <col min="18" max="18" width="6.5703125" customWidth="1"/>
    <col min="19" max="19" width="6.7109375" customWidth="1"/>
    <col min="20" max="20" width="6.5703125" customWidth="1"/>
  </cols>
  <sheetData>
    <row r="1" spans="1:20" ht="27.75" customHeight="1">
      <c r="A1" s="45" t="s">
        <v>36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/>
    </row>
    <row r="2" spans="1:20" ht="27.75" customHeight="1">
      <c r="A2" s="56" t="s">
        <v>0</v>
      </c>
      <c r="B2" s="48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9"/>
    </row>
    <row r="3" spans="1:20" ht="33.75" customHeight="1">
      <c r="A3" s="56"/>
      <c r="B3" s="3" t="s">
        <v>35</v>
      </c>
      <c r="C3" s="3" t="s">
        <v>7</v>
      </c>
      <c r="D3" s="3" t="s">
        <v>8</v>
      </c>
      <c r="E3" s="4" t="s">
        <v>9</v>
      </c>
      <c r="F3" s="3" t="s">
        <v>10</v>
      </c>
      <c r="G3" s="3" t="s">
        <v>11</v>
      </c>
      <c r="H3" s="19" t="s">
        <v>27</v>
      </c>
      <c r="I3" s="19" t="s">
        <v>28</v>
      </c>
      <c r="J3" s="19" t="s">
        <v>29</v>
      </c>
      <c r="K3" s="19" t="s">
        <v>30</v>
      </c>
      <c r="L3" s="19" t="s">
        <v>31</v>
      </c>
      <c r="M3" s="3" t="s">
        <v>32</v>
      </c>
      <c r="N3" s="3" t="s">
        <v>33</v>
      </c>
      <c r="O3" s="19" t="s">
        <v>34</v>
      </c>
      <c r="P3" s="22" t="s">
        <v>6</v>
      </c>
      <c r="T3" s="31"/>
    </row>
    <row r="4" spans="1:20" ht="23.25" customHeight="1">
      <c r="A4" s="27" t="s">
        <v>19</v>
      </c>
      <c r="B4" s="8">
        <v>101.23749755594059</v>
      </c>
      <c r="C4" s="8">
        <v>100.89364240120516</v>
      </c>
      <c r="D4" s="9">
        <v>103.54241538369402</v>
      </c>
      <c r="E4" s="9">
        <v>101.8922174100891</v>
      </c>
      <c r="F4" s="9">
        <v>103.96360666801495</v>
      </c>
      <c r="G4" s="28">
        <v>104.37831096868688</v>
      </c>
      <c r="H4" s="14">
        <v>105.21320731895092</v>
      </c>
      <c r="I4" s="14">
        <v>106.81187153266018</v>
      </c>
      <c r="J4" s="9">
        <v>105.48316609715994</v>
      </c>
      <c r="K4" s="9">
        <v>105.56750915020832</v>
      </c>
      <c r="L4" s="8">
        <v>104.12355987471435</v>
      </c>
      <c r="M4" s="8">
        <v>101.9345846001161</v>
      </c>
      <c r="N4" s="11">
        <v>101.51782167222335</v>
      </c>
      <c r="O4" s="8">
        <f t="shared" ref="O4:O9" si="0">AVERAGE(C4:N4)</f>
        <v>103.77682608981026</v>
      </c>
      <c r="P4" s="25">
        <f t="shared" ref="P4:P9" si="1">O4/B4*100-100</f>
        <v>2.5082885246807933</v>
      </c>
      <c r="Q4" s="2">
        <f t="shared" ref="Q4:Q9" si="2">IF(AND(O22&gt;=MIN(O4,O13),O22&lt;=MAX(O4,O13)),0,1)</f>
        <v>0</v>
      </c>
      <c r="R4" s="2">
        <f t="shared" ref="R4:R9" si="3">IF(AND(B22&gt;=MIN(B4,B13),B22&lt;=MAX(B4,B13)),0,1)</f>
        <v>0</v>
      </c>
      <c r="S4" s="2">
        <f t="shared" ref="S4:S9" si="4">IF(AND(P22&gt;=MIN(P4,P13),P22&lt;=MAX(P4,P13)),0,1)</f>
        <v>0</v>
      </c>
    </row>
    <row r="5" spans="1:20" ht="23.25" customHeight="1">
      <c r="A5" s="23" t="s">
        <v>20</v>
      </c>
      <c r="B5" s="5">
        <v>94.601301723591916</v>
      </c>
      <c r="C5" s="5">
        <v>94.868346132118816</v>
      </c>
      <c r="D5" s="6">
        <v>94.244097907696869</v>
      </c>
      <c r="E5" s="6">
        <v>88.740402646754362</v>
      </c>
      <c r="F5" s="6">
        <v>94.968982238324571</v>
      </c>
      <c r="G5" s="12">
        <v>96.408574951775591</v>
      </c>
      <c r="H5" s="12">
        <v>99.725264880831375</v>
      </c>
      <c r="I5" s="12">
        <v>99.76193818013148</v>
      </c>
      <c r="J5" s="12">
        <v>97.630402669641583</v>
      </c>
      <c r="K5" s="12">
        <v>97.144611691096912</v>
      </c>
      <c r="L5" s="5">
        <v>98.497245989701</v>
      </c>
      <c r="M5" s="5">
        <v>97.726199677875329</v>
      </c>
      <c r="N5" s="7">
        <v>98.082967678872137</v>
      </c>
      <c r="O5" s="5">
        <f>AVERAGE(C5:N5)</f>
        <v>96.483252887068318</v>
      </c>
      <c r="P5" s="24">
        <f t="shared" si="1"/>
        <v>1.9893501772048694</v>
      </c>
      <c r="Q5" s="2">
        <f>IF(AND(O23&gt;=MIN(O5,O14),O23&lt;=MAX(O5,O14)),0,1)</f>
        <v>0</v>
      </c>
      <c r="R5" s="2">
        <f t="shared" si="3"/>
        <v>0</v>
      </c>
      <c r="S5" s="2">
        <f t="shared" si="4"/>
        <v>0</v>
      </c>
    </row>
    <row r="6" spans="1:20" ht="23.25" customHeight="1">
      <c r="A6" s="23" t="s">
        <v>4</v>
      </c>
      <c r="B6" s="5">
        <v>90.744720927495408</v>
      </c>
      <c r="C6" s="5">
        <v>89.548601102210156</v>
      </c>
      <c r="D6" s="6">
        <v>89.936381455157616</v>
      </c>
      <c r="E6" s="6">
        <v>89.548885348434325</v>
      </c>
      <c r="F6" s="6">
        <v>89.548885348434311</v>
      </c>
      <c r="G6" s="12">
        <v>89.548885348434325</v>
      </c>
      <c r="H6" s="12">
        <v>89.548885348434325</v>
      </c>
      <c r="I6" s="12">
        <v>89.548885348434325</v>
      </c>
      <c r="J6" s="12">
        <v>89.548885348434325</v>
      </c>
      <c r="K6" s="12">
        <v>89.548885348434325</v>
      </c>
      <c r="L6" s="5">
        <v>89.548885348434325</v>
      </c>
      <c r="M6" s="5">
        <v>89.404093757242492</v>
      </c>
      <c r="N6" s="7">
        <v>89.72690967558168</v>
      </c>
      <c r="O6" s="5">
        <f t="shared" si="0"/>
        <v>89.583922398138881</v>
      </c>
      <c r="P6" s="24">
        <f t="shared" si="1"/>
        <v>-1.2791912493554207</v>
      </c>
      <c r="Q6" s="2">
        <f t="shared" si="2"/>
        <v>0</v>
      </c>
      <c r="R6" s="2">
        <f t="shared" si="3"/>
        <v>0</v>
      </c>
      <c r="S6" s="2">
        <f>IF(AND(P24&gt;=MIN(P6,P15),P24&lt;=MAX(P6,P15)),0,1)</f>
        <v>0</v>
      </c>
    </row>
    <row r="7" spans="1:20" ht="23.25" customHeight="1">
      <c r="A7" s="23" t="s">
        <v>5</v>
      </c>
      <c r="B7" s="5">
        <v>99.598020281601407</v>
      </c>
      <c r="C7" s="5">
        <v>98.925158475031608</v>
      </c>
      <c r="D7" s="6">
        <v>98.65706605541456</v>
      </c>
      <c r="E7" s="6">
        <v>99.597781121430998</v>
      </c>
      <c r="F7" s="6">
        <v>100.07698957573332</v>
      </c>
      <c r="G7" s="12">
        <v>100.04220932687201</v>
      </c>
      <c r="H7" s="12">
        <v>99.833169898904913</v>
      </c>
      <c r="I7" s="12">
        <v>100.27139728503577</v>
      </c>
      <c r="J7" s="12">
        <v>100.16042472535528</v>
      </c>
      <c r="K7" s="12">
        <v>100.21182973522629</v>
      </c>
      <c r="L7" s="5">
        <v>99.213823389293083</v>
      </c>
      <c r="M7" s="5">
        <v>99.356792530643858</v>
      </c>
      <c r="N7" s="7">
        <v>98.561958767246551</v>
      </c>
      <c r="O7" s="5">
        <f t="shared" si="0"/>
        <v>99.575716740515688</v>
      </c>
      <c r="P7" s="24">
        <f t="shared" si="1"/>
        <v>-2.2393558649710599E-2</v>
      </c>
      <c r="Q7" s="2">
        <f t="shared" si="2"/>
        <v>0</v>
      </c>
      <c r="R7" s="2">
        <f t="shared" si="3"/>
        <v>0</v>
      </c>
      <c r="S7" s="2">
        <f t="shared" si="4"/>
        <v>0</v>
      </c>
    </row>
    <row r="8" spans="1:20" ht="23.25" customHeight="1">
      <c r="A8" s="23" t="s">
        <v>21</v>
      </c>
      <c r="B8" s="5">
        <v>126.24771597808387</v>
      </c>
      <c r="C8" s="5">
        <v>125.91198005022937</v>
      </c>
      <c r="D8" s="6">
        <v>151.00108215847675</v>
      </c>
      <c r="E8" s="6">
        <v>146.60121932460393</v>
      </c>
      <c r="F8" s="6">
        <v>146.06176069638096</v>
      </c>
      <c r="G8" s="12">
        <v>146.06176069638096</v>
      </c>
      <c r="H8" s="12">
        <v>146.06176069638096</v>
      </c>
      <c r="I8" s="12">
        <v>157.5328519538144</v>
      </c>
      <c r="J8" s="12">
        <v>152.47173467954329</v>
      </c>
      <c r="K8" s="12">
        <v>154.14992687150504</v>
      </c>
      <c r="L8" s="5">
        <v>143.09820259019412</v>
      </c>
      <c r="M8" s="5">
        <v>125.6910441470995</v>
      </c>
      <c r="N8" s="7">
        <v>125.09865170474701</v>
      </c>
      <c r="O8" s="5">
        <f t="shared" si="0"/>
        <v>143.31183129744636</v>
      </c>
      <c r="P8" s="24">
        <f t="shared" si="1"/>
        <v>13.51637547432918</v>
      </c>
      <c r="Q8" s="2">
        <f t="shared" si="2"/>
        <v>0</v>
      </c>
      <c r="R8" s="2">
        <f t="shared" si="3"/>
        <v>0</v>
      </c>
      <c r="S8" s="2">
        <f t="shared" si="4"/>
        <v>0</v>
      </c>
    </row>
    <row r="9" spans="1:20" s="1" customFormat="1" ht="23.25" customHeight="1">
      <c r="A9" s="26" t="s">
        <v>22</v>
      </c>
      <c r="B9" s="5">
        <v>114.54370344023629</v>
      </c>
      <c r="C9" s="5">
        <v>116.69071580174197</v>
      </c>
      <c r="D9" s="6">
        <v>118.62165185109342</v>
      </c>
      <c r="E9" s="6">
        <v>113.73636260048582</v>
      </c>
      <c r="F9" s="6">
        <v>118.72757578233781</v>
      </c>
      <c r="G9" s="13">
        <v>120.2360710794684</v>
      </c>
      <c r="H9" s="13">
        <v>118.07077569557393</v>
      </c>
      <c r="I9" s="13">
        <v>116.79309802019327</v>
      </c>
      <c r="J9" s="13">
        <v>111.43950021383769</v>
      </c>
      <c r="K9" s="13">
        <v>111.41297043372666</v>
      </c>
      <c r="L9" s="5">
        <v>114.23183271886101</v>
      </c>
      <c r="M9" s="5">
        <v>115.59758642257319</v>
      </c>
      <c r="N9" s="7">
        <v>114.32673412354052</v>
      </c>
      <c r="O9" s="5">
        <f t="shared" si="0"/>
        <v>115.82373956195279</v>
      </c>
      <c r="P9" s="24">
        <f t="shared" si="1"/>
        <v>1.1175089361279191</v>
      </c>
      <c r="Q9" s="2">
        <f t="shared" si="2"/>
        <v>0</v>
      </c>
      <c r="R9" s="2">
        <f t="shared" si="3"/>
        <v>0</v>
      </c>
      <c r="S9" s="2">
        <f t="shared" si="4"/>
        <v>0</v>
      </c>
    </row>
    <row r="10" spans="1:20" ht="23.25" customHeight="1">
      <c r="A10" s="32"/>
      <c r="B10" s="33"/>
      <c r="C10" s="33"/>
      <c r="D10" s="35"/>
      <c r="E10" s="35"/>
      <c r="F10" s="35"/>
      <c r="G10" s="35"/>
      <c r="H10" s="33"/>
      <c r="I10" s="33"/>
      <c r="J10" s="33"/>
      <c r="K10" s="33"/>
      <c r="L10" s="33"/>
      <c r="M10" s="33"/>
      <c r="N10" s="33"/>
      <c r="O10" s="33"/>
      <c r="P10" s="34"/>
    </row>
    <row r="11" spans="1:20" ht="23.25" customHeight="1">
      <c r="A11" s="56" t="s">
        <v>0</v>
      </c>
      <c r="B11" s="53" t="s"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5"/>
    </row>
    <row r="12" spans="1:20" ht="28.5" customHeight="1">
      <c r="A12" s="56"/>
      <c r="B12" s="3" t="s">
        <v>35</v>
      </c>
      <c r="C12" s="3" t="s">
        <v>7</v>
      </c>
      <c r="D12" s="3" t="s">
        <v>8</v>
      </c>
      <c r="E12" s="4" t="s">
        <v>9</v>
      </c>
      <c r="F12" s="3" t="s">
        <v>10</v>
      </c>
      <c r="G12" s="3" t="s">
        <v>11</v>
      </c>
      <c r="H12" s="19" t="s">
        <v>27</v>
      </c>
      <c r="I12" s="19" t="s">
        <v>28</v>
      </c>
      <c r="J12" s="19" t="s">
        <v>29</v>
      </c>
      <c r="K12" s="19" t="s">
        <v>30</v>
      </c>
      <c r="L12" s="19" t="s">
        <v>31</v>
      </c>
      <c r="M12" s="3" t="s">
        <v>32</v>
      </c>
      <c r="N12" s="3" t="s">
        <v>33</v>
      </c>
      <c r="O12" s="19" t="s">
        <v>34</v>
      </c>
      <c r="P12" s="22" t="s">
        <v>6</v>
      </c>
    </row>
    <row r="13" spans="1:20" ht="23.25" customHeight="1">
      <c r="A13" s="27" t="s">
        <v>19</v>
      </c>
      <c r="B13" s="8">
        <v>100.27822235858072</v>
      </c>
      <c r="C13" s="8">
        <v>99.324103100935986</v>
      </c>
      <c r="D13" s="8">
        <v>99.255660906068883</v>
      </c>
      <c r="E13" s="8">
        <v>99.132853794804859</v>
      </c>
      <c r="F13" s="10">
        <v>99.927081045381087</v>
      </c>
      <c r="G13" s="14">
        <v>100.02955136453841</v>
      </c>
      <c r="H13" s="28">
        <v>99.767152687419824</v>
      </c>
      <c r="I13" s="28">
        <v>100.02683769256522</v>
      </c>
      <c r="J13" s="10">
        <v>100.00237524601424</v>
      </c>
      <c r="K13" s="10">
        <v>100.29851435656673</v>
      </c>
      <c r="L13" s="8">
        <v>100.52053735115631</v>
      </c>
      <c r="M13" s="8">
        <v>100.63755962403866</v>
      </c>
      <c r="N13" s="11">
        <v>100.34620690747485</v>
      </c>
      <c r="O13" s="8">
        <f>AVERAGE(C13:N13)</f>
        <v>99.939036173080424</v>
      </c>
      <c r="P13" s="25">
        <f>O13/B13*100-100</f>
        <v>-0.33824511197198603</v>
      </c>
    </row>
    <row r="14" spans="1:20" ht="23.25" customHeight="1">
      <c r="A14" s="23" t="s">
        <v>20</v>
      </c>
      <c r="B14" s="5">
        <v>98.16686407141593</v>
      </c>
      <c r="C14" s="5">
        <v>93.143238425265778</v>
      </c>
      <c r="D14" s="5">
        <v>92.89628518126348</v>
      </c>
      <c r="E14" s="5">
        <v>91.746963184270385</v>
      </c>
      <c r="F14" s="5">
        <v>96.520303036736493</v>
      </c>
      <c r="G14" s="5">
        <v>96.95026975403961</v>
      </c>
      <c r="H14" s="12">
        <v>99.070591629599022</v>
      </c>
      <c r="I14" s="12">
        <v>96.880670971680132</v>
      </c>
      <c r="J14" s="12">
        <v>96.955045802571703</v>
      </c>
      <c r="K14" s="12">
        <v>98.490372244007517</v>
      </c>
      <c r="L14" s="5">
        <v>99.942207016060578</v>
      </c>
      <c r="M14" s="5">
        <v>100.31663026563538</v>
      </c>
      <c r="N14" s="7">
        <v>99.002230917748065</v>
      </c>
      <c r="O14" s="5">
        <f>AVERAGE(C14:N14)</f>
        <v>96.826234035739844</v>
      </c>
      <c r="P14" s="24">
        <f>O14/B14*100-100</f>
        <v>-1.3656645227057282</v>
      </c>
    </row>
    <row r="15" spans="1:20" ht="23.25" customHeight="1">
      <c r="A15" s="23" t="s">
        <v>4</v>
      </c>
      <c r="B15" s="5">
        <v>100</v>
      </c>
      <c r="C15" s="5">
        <v>100</v>
      </c>
      <c r="D15" s="5">
        <v>100</v>
      </c>
      <c r="E15" s="5">
        <v>100</v>
      </c>
      <c r="F15" s="15">
        <v>100</v>
      </c>
      <c r="G15" s="13">
        <v>100</v>
      </c>
      <c r="H15" s="12">
        <v>100</v>
      </c>
      <c r="I15" s="12">
        <v>100</v>
      </c>
      <c r="J15" s="12">
        <v>100</v>
      </c>
      <c r="K15" s="12">
        <v>100</v>
      </c>
      <c r="L15" s="5">
        <v>100</v>
      </c>
      <c r="M15" s="5">
        <v>100</v>
      </c>
      <c r="N15" s="7">
        <v>100</v>
      </c>
      <c r="O15" s="5">
        <f>AVERAGE(C15:N15)</f>
        <v>100</v>
      </c>
      <c r="P15" s="24">
        <f>O15/B15*100-100</f>
        <v>0</v>
      </c>
    </row>
    <row r="16" spans="1:20" ht="23.25" customHeight="1">
      <c r="A16" s="23" t="s">
        <v>5</v>
      </c>
      <c r="B16" s="5">
        <v>100.78585050721716</v>
      </c>
      <c r="C16" s="5">
        <v>100.71318533182564</v>
      </c>
      <c r="D16" s="5">
        <v>100.68167864478572</v>
      </c>
      <c r="E16" s="5">
        <v>100.78888291602433</v>
      </c>
      <c r="F16" s="15">
        <v>100.71221138695358</v>
      </c>
      <c r="G16" s="13">
        <v>100.74541729990017</v>
      </c>
      <c r="H16" s="12">
        <v>99.913503605620647</v>
      </c>
      <c r="I16" s="12">
        <v>100.75803464169451</v>
      </c>
      <c r="J16" s="12">
        <v>100.70906482447377</v>
      </c>
      <c r="K16" s="12">
        <v>100.73716090167922</v>
      </c>
      <c r="L16" s="5">
        <v>100.68849250126367</v>
      </c>
      <c r="M16" s="5">
        <v>100.75344903544247</v>
      </c>
      <c r="N16" s="7">
        <v>100.68033771138482</v>
      </c>
      <c r="O16" s="5">
        <f>AVERAGE(C16:N16)</f>
        <v>100.65678490008736</v>
      </c>
      <c r="P16" s="24">
        <f>O16/B16*100-100</f>
        <v>-0.1280592528418083</v>
      </c>
    </row>
    <row r="17" spans="1:18" ht="23.25" customHeight="1">
      <c r="A17" s="23" t="s">
        <v>21</v>
      </c>
      <c r="B17" s="5" t="s">
        <v>23</v>
      </c>
      <c r="C17" s="5" t="s">
        <v>23</v>
      </c>
      <c r="D17" s="5" t="s">
        <v>23</v>
      </c>
      <c r="E17" s="5" t="s">
        <v>23</v>
      </c>
      <c r="F17" s="15" t="s">
        <v>23</v>
      </c>
      <c r="G17" s="13" t="s">
        <v>23</v>
      </c>
      <c r="H17" s="13" t="s">
        <v>23</v>
      </c>
      <c r="I17" s="13" t="s">
        <v>23</v>
      </c>
      <c r="J17" s="13" t="s">
        <v>23</v>
      </c>
      <c r="K17" s="13" t="s">
        <v>23</v>
      </c>
      <c r="L17" s="13" t="s">
        <v>23</v>
      </c>
      <c r="M17" s="5" t="s">
        <v>23</v>
      </c>
      <c r="N17" s="7" t="s">
        <v>23</v>
      </c>
      <c r="O17" s="13" t="s">
        <v>23</v>
      </c>
      <c r="P17" s="30" t="s">
        <v>23</v>
      </c>
    </row>
    <row r="18" spans="1:18" s="1" customFormat="1" ht="23.25" customHeight="1">
      <c r="A18" s="26" t="s">
        <v>22</v>
      </c>
      <c r="B18" s="5" t="s">
        <v>23</v>
      </c>
      <c r="C18" s="5" t="s">
        <v>23</v>
      </c>
      <c r="D18" s="5" t="s">
        <v>23</v>
      </c>
      <c r="E18" s="15" t="s">
        <v>23</v>
      </c>
      <c r="F18" s="15" t="s">
        <v>23</v>
      </c>
      <c r="G18" s="13" t="s">
        <v>23</v>
      </c>
      <c r="H18" s="13" t="s">
        <v>23</v>
      </c>
      <c r="I18" s="13" t="s">
        <v>23</v>
      </c>
      <c r="J18" s="13" t="s">
        <v>23</v>
      </c>
      <c r="K18" s="13" t="s">
        <v>23</v>
      </c>
      <c r="L18" s="13" t="s">
        <v>23</v>
      </c>
      <c r="M18" s="5" t="s">
        <v>23</v>
      </c>
      <c r="N18" s="7" t="s">
        <v>23</v>
      </c>
      <c r="O18" s="13" t="s">
        <v>23</v>
      </c>
      <c r="P18" s="30" t="s">
        <v>23</v>
      </c>
      <c r="Q18"/>
    </row>
    <row r="19" spans="1:18" ht="23.25" customHeight="1">
      <c r="A19" s="36"/>
      <c r="B19" s="37"/>
      <c r="C19" s="37"/>
      <c r="D19" s="35"/>
      <c r="E19" s="35"/>
      <c r="F19" s="35"/>
      <c r="G19" s="35"/>
      <c r="H19" s="37"/>
      <c r="I19" s="37"/>
      <c r="J19" s="37"/>
      <c r="K19" s="37"/>
      <c r="L19" s="37"/>
      <c r="M19" s="37"/>
      <c r="N19" s="37"/>
      <c r="O19" s="37"/>
      <c r="P19" s="38"/>
    </row>
    <row r="20" spans="1:18" ht="23.25" customHeight="1">
      <c r="A20" s="56" t="s">
        <v>0</v>
      </c>
      <c r="B20" s="53" t="s">
        <v>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5"/>
    </row>
    <row r="21" spans="1:18" ht="30" customHeight="1">
      <c r="A21" s="56"/>
      <c r="B21" s="3" t="s">
        <v>35</v>
      </c>
      <c r="C21" s="3" t="s">
        <v>7</v>
      </c>
      <c r="D21" s="3" t="s">
        <v>8</v>
      </c>
      <c r="E21" s="4" t="s">
        <v>9</v>
      </c>
      <c r="F21" s="3" t="s">
        <v>10</v>
      </c>
      <c r="G21" s="3" t="s">
        <v>11</v>
      </c>
      <c r="H21" s="19" t="s">
        <v>27</v>
      </c>
      <c r="I21" s="19" t="s">
        <v>28</v>
      </c>
      <c r="J21" s="19" t="s">
        <v>29</v>
      </c>
      <c r="K21" s="19" t="s">
        <v>30</v>
      </c>
      <c r="L21" s="19" t="s">
        <v>31</v>
      </c>
      <c r="M21" s="3" t="s">
        <v>32</v>
      </c>
      <c r="N21" s="3" t="s">
        <v>33</v>
      </c>
      <c r="O21" s="19" t="s">
        <v>34</v>
      </c>
      <c r="P21" s="22" t="s">
        <v>6</v>
      </c>
    </row>
    <row r="22" spans="1:18" s="2" customFormat="1" ht="23.25" customHeight="1">
      <c r="A22" s="27" t="s">
        <v>19</v>
      </c>
      <c r="B22" s="29">
        <v>101.1504680504214</v>
      </c>
      <c r="C22" s="29">
        <v>100.74549813838568</v>
      </c>
      <c r="D22" s="29">
        <v>103.10639822047094</v>
      </c>
      <c r="E22" s="17">
        <v>101.61970229636123</v>
      </c>
      <c r="F22" s="29">
        <v>103.55578273110687</v>
      </c>
      <c r="G22" s="29">
        <v>103.93757487913115</v>
      </c>
      <c r="H22" s="14">
        <v>104.65601670671502</v>
      </c>
      <c r="I22" s="14">
        <v>106.11313064951277</v>
      </c>
      <c r="J22" s="14">
        <v>104.92463551078308</v>
      </c>
      <c r="K22" s="14">
        <v>105.03069671701716</v>
      </c>
      <c r="L22" s="8">
        <v>103.7664459025823</v>
      </c>
      <c r="M22" s="29">
        <v>101.82246098892637</v>
      </c>
      <c r="N22" s="29">
        <v>101.41898259471476</v>
      </c>
      <c r="O22" s="8">
        <f t="shared" ref="O22:O27" si="5">AVERAGE(C22:N22)</f>
        <v>103.39144377797562</v>
      </c>
      <c r="P22" s="25">
        <f t="shared" ref="P22:P27" si="6">O22/B22*100-100</f>
        <v>2.2154872545297195</v>
      </c>
      <c r="Q22" s="21"/>
      <c r="R22" s="18"/>
    </row>
    <row r="23" spans="1:18" ht="23.25" customHeight="1">
      <c r="A23" s="23" t="s">
        <v>20</v>
      </c>
      <c r="B23" s="5">
        <v>94.851125001280707</v>
      </c>
      <c r="C23" s="5">
        <v>94.764266935641203</v>
      </c>
      <c r="D23" s="5">
        <v>94.166417014443468</v>
      </c>
      <c r="E23" s="5">
        <v>88.95784860263457</v>
      </c>
      <c r="F23" s="16">
        <v>95.089496249326388</v>
      </c>
      <c r="G23" s="15">
        <v>96.46156946060249</v>
      </c>
      <c r="H23" s="13">
        <v>99.699098221822823</v>
      </c>
      <c r="I23" s="13">
        <v>99.586034178947557</v>
      </c>
      <c r="J23" s="13">
        <v>97.604970445884604</v>
      </c>
      <c r="K23" s="13">
        <v>97.254504504397502</v>
      </c>
      <c r="L23" s="5">
        <v>98.613379959072034</v>
      </c>
      <c r="M23" s="5">
        <v>97.91984747565624</v>
      </c>
      <c r="N23" s="7">
        <v>98.162603476638438</v>
      </c>
      <c r="O23" s="5">
        <f t="shared" si="5"/>
        <v>96.523336377088938</v>
      </c>
      <c r="P23" s="24">
        <f t="shared" si="6"/>
        <v>1.7629852843449783</v>
      </c>
      <c r="Q23" s="21"/>
      <c r="R23" s="18"/>
    </row>
    <row r="24" spans="1:18" ht="23.25" customHeight="1">
      <c r="A24" s="23" t="s">
        <v>4</v>
      </c>
      <c r="B24" s="5">
        <v>92.971217974005796</v>
      </c>
      <c r="C24" s="5">
        <v>92.062285079707976</v>
      </c>
      <c r="D24" s="5">
        <v>92.356986759796882</v>
      </c>
      <c r="E24" s="5">
        <v>92.062501098490728</v>
      </c>
      <c r="F24" s="16">
        <v>92.062501098490714</v>
      </c>
      <c r="G24" s="15">
        <v>92.062501098490728</v>
      </c>
      <c r="H24" s="13">
        <v>92.062501098490728</v>
      </c>
      <c r="I24" s="13">
        <v>92.062501098490728</v>
      </c>
      <c r="J24" s="13">
        <v>92.062501098490728</v>
      </c>
      <c r="K24" s="13">
        <v>92.062501098490728</v>
      </c>
      <c r="L24" s="5">
        <v>92.062501098490728</v>
      </c>
      <c r="M24" s="5">
        <v>91.95246374135634</v>
      </c>
      <c r="N24" s="7">
        <v>92.197794358987963</v>
      </c>
      <c r="O24" s="5">
        <f t="shared" si="5"/>
        <v>92.089128227314589</v>
      </c>
      <c r="P24" s="24">
        <f>O24/B24*100-100</f>
        <v>-0.94877723010775128</v>
      </c>
      <c r="Q24" s="21"/>
      <c r="R24" s="18"/>
    </row>
    <row r="25" spans="1:18" ht="23.25" customHeight="1">
      <c r="A25" s="23" t="s">
        <v>5</v>
      </c>
      <c r="B25" s="5">
        <v>99.787335460886368</v>
      </c>
      <c r="C25" s="5">
        <v>99.202988656918038</v>
      </c>
      <c r="D25" s="5">
        <v>98.9699626332158</v>
      </c>
      <c r="E25" s="5">
        <v>99.795258899447674</v>
      </c>
      <c r="F25" s="5">
        <v>100.19664041077671</v>
      </c>
      <c r="G25" s="15">
        <v>100.17151059701614</v>
      </c>
      <c r="H25" s="13">
        <v>99.874604824103898</v>
      </c>
      <c r="I25" s="13">
        <v>100.37094123437984</v>
      </c>
      <c r="J25" s="13">
        <v>100.27064313001731</v>
      </c>
      <c r="K25" s="13">
        <v>100.3181922542593</v>
      </c>
      <c r="L25" s="5">
        <v>99.45787998944779</v>
      </c>
      <c r="M25" s="5">
        <v>99.589239556679303</v>
      </c>
      <c r="N25" s="7">
        <v>98.896006914040839</v>
      </c>
      <c r="O25" s="5">
        <f t="shared" si="5"/>
        <v>99.759489091691876</v>
      </c>
      <c r="P25" s="24">
        <f t="shared" si="6"/>
        <v>-2.7905714754155042E-2</v>
      </c>
      <c r="Q25" s="21"/>
      <c r="R25" s="18"/>
    </row>
    <row r="26" spans="1:18" ht="23.25" customHeight="1">
      <c r="A26" s="23" t="s">
        <v>21</v>
      </c>
      <c r="B26" s="5">
        <v>126.24771597808376</v>
      </c>
      <c r="C26" s="5">
        <v>125.91198005022926</v>
      </c>
      <c r="D26" s="5">
        <v>151.00108215847663</v>
      </c>
      <c r="E26" s="5">
        <v>146.60121932460382</v>
      </c>
      <c r="F26" s="5">
        <v>146.06176069638084</v>
      </c>
      <c r="G26" s="15">
        <v>146.06176069638084</v>
      </c>
      <c r="H26" s="13">
        <v>146.06176069638084</v>
      </c>
      <c r="I26" s="13">
        <v>157.53285195381429</v>
      </c>
      <c r="J26" s="13">
        <v>152.47173467954318</v>
      </c>
      <c r="K26" s="13">
        <v>154.14992687150499</v>
      </c>
      <c r="L26" s="5">
        <v>143.09820259019409</v>
      </c>
      <c r="M26" s="5">
        <v>125.6910441470995</v>
      </c>
      <c r="N26" s="7">
        <v>125.09865170474698</v>
      </c>
      <c r="O26" s="5">
        <f t="shared" si="5"/>
        <v>143.31183129744628</v>
      </c>
      <c r="P26" s="24">
        <f t="shared" si="6"/>
        <v>13.516375474329195</v>
      </c>
      <c r="Q26" s="21"/>
      <c r="R26" s="18"/>
    </row>
    <row r="27" spans="1:18" s="1" customFormat="1" ht="23.25" customHeight="1">
      <c r="A27" s="26" t="s">
        <v>22</v>
      </c>
      <c r="B27" s="5">
        <v>114.54370344023629</v>
      </c>
      <c r="C27" s="5">
        <v>116.69071580174199</v>
      </c>
      <c r="D27" s="5">
        <v>118.62165185109343</v>
      </c>
      <c r="E27" s="5">
        <v>113.73636260048583</v>
      </c>
      <c r="F27" s="5">
        <v>118.72757578233782</v>
      </c>
      <c r="G27" s="15">
        <v>120.23607107946842</v>
      </c>
      <c r="H27" s="13">
        <v>118.07077569557389</v>
      </c>
      <c r="I27" s="13">
        <v>116.79309802019327</v>
      </c>
      <c r="J27" s="13">
        <v>111.43950021383769</v>
      </c>
      <c r="K27" s="13">
        <v>111.41297043372666</v>
      </c>
      <c r="L27" s="5">
        <v>114.231832718861</v>
      </c>
      <c r="M27" s="5">
        <v>115.59758642257326</v>
      </c>
      <c r="N27" s="7">
        <v>114.32673412354055</v>
      </c>
      <c r="O27" s="5">
        <f t="shared" si="5"/>
        <v>115.82373956195279</v>
      </c>
      <c r="P27" s="24">
        <f t="shared" si="6"/>
        <v>1.1175089361279191</v>
      </c>
      <c r="Q27" s="21"/>
      <c r="R27" s="18"/>
    </row>
    <row r="28" spans="1:18" ht="23.25" customHeight="1">
      <c r="A28" s="39"/>
      <c r="B28" s="40"/>
      <c r="C28" s="40"/>
      <c r="D28" s="35"/>
      <c r="E28" s="35"/>
      <c r="F28" s="35"/>
      <c r="G28" s="35"/>
      <c r="H28" s="40"/>
      <c r="I28" s="40"/>
      <c r="J28" s="40"/>
      <c r="K28" s="40"/>
      <c r="L28" s="40"/>
      <c r="M28" s="40"/>
      <c r="N28" s="40"/>
      <c r="O28" s="40"/>
      <c r="P28" s="41"/>
    </row>
    <row r="30" spans="1:18" ht="27.75" customHeight="1">
      <c r="I30" s="20"/>
    </row>
  </sheetData>
  <mergeCells count="7">
    <mergeCell ref="A20:A21"/>
    <mergeCell ref="B20:P20"/>
    <mergeCell ref="A1:P1"/>
    <mergeCell ref="A2:A3"/>
    <mergeCell ref="B2:P2"/>
    <mergeCell ref="A11:A12"/>
    <mergeCell ref="B11:P11"/>
  </mergeCells>
  <pageMargins left="0.75" right="0.75" top="1" bottom="1" header="0.5" footer="0.5"/>
  <pageSetup paperSize="9" scale="68" orientation="landscape" r:id="rId1"/>
  <headerFooter alignWithMargins="0"/>
  <colBreaks count="1" manualBreakCount="1">
    <brk id="16" max="1048575" man="1"/>
  </colBreaks>
  <webPublishItems count="1">
    <webPublishItem id="29902" divId="a-PPI-ave-2018_29902" sourceType="printArea" destinationFile="G:\producer price index &amp; WHOLSALE PRICE INDEX\new ppi base year 2011 - 2011 - 2018\2018\internet - ppi 2018\December 2018\a-PPI-ave-2018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2018</vt:lpstr>
      <vt:lpstr>'2018'!Print_Area</vt:lpstr>
    </vt:vector>
  </TitlesOfParts>
  <Company>PCBS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dbarghouthi</cp:lastModifiedBy>
  <cp:lastPrinted>2018-07-08T05:41:41Z</cp:lastPrinted>
  <dcterms:created xsi:type="dcterms:W3CDTF">2005-03-23T06:25:53Z</dcterms:created>
  <dcterms:modified xsi:type="dcterms:W3CDTF">2019-01-30T09:00:17Z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