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165" windowWidth="12480" windowHeight="9960"/>
  </bookViews>
  <sheets>
    <sheet name="INDST1" sheetId="1" r:id="rId1"/>
    <sheet name="Sheet1" sheetId="2" r:id="rId2"/>
    <sheet name="Sheet2" sheetId="3" r:id="rId3"/>
  </sheets>
  <definedNames>
    <definedName name="_xlnm._FilterDatabase" localSheetId="0" hidden="1">INDST1!#REF!</definedName>
    <definedName name="_xlnm.Print_Area" localSheetId="0">INDST1!$A$1:$H$32</definedName>
    <definedName name="_xlnm.Print_Titles" localSheetId="0">INDST1!#REF!</definedName>
  </definedNames>
  <calcPr calcId="125725"/>
</workbook>
</file>

<file path=xl/calcChain.xml><?xml version="1.0" encoding="utf-8"?>
<calcChain xmlns="http://schemas.openxmlformats.org/spreadsheetml/2006/main">
  <c r="D16" i="3"/>
  <c r="E16"/>
  <c r="F16"/>
  <c r="G16"/>
  <c r="D17"/>
  <c r="E17"/>
  <c r="F17"/>
  <c r="G17"/>
  <c r="D18"/>
  <c r="E18"/>
  <c r="F18"/>
  <c r="G18"/>
  <c r="D19"/>
  <c r="E19"/>
  <c r="F19"/>
  <c r="G19"/>
  <c r="D20"/>
  <c r="E20"/>
  <c r="F20"/>
  <c r="G20"/>
  <c r="D21"/>
  <c r="E21"/>
  <c r="F21"/>
  <c r="G21"/>
  <c r="C16"/>
  <c r="C17"/>
  <c r="C18"/>
  <c r="C19"/>
  <c r="C20"/>
  <c r="C21"/>
  <c r="B21"/>
  <c r="B17"/>
  <c r="B20"/>
  <c r="B19"/>
  <c r="B18"/>
  <c r="B16"/>
  <c r="B22" l="1"/>
  <c r="N22" s="1"/>
  <c r="D22"/>
  <c r="P22" s="1"/>
  <c r="E22"/>
  <c r="F22"/>
  <c r="Q22" s="1"/>
  <c r="G22"/>
  <c r="R22" s="1"/>
  <c r="C22"/>
  <c r="O22" s="1"/>
  <c r="B26" l="1"/>
  <c r="H26" s="1"/>
  <c r="B25"/>
  <c r="H25" s="1"/>
  <c r="B27"/>
  <c r="H27" s="1"/>
  <c r="B24"/>
  <c r="H24" s="1"/>
  <c r="B23"/>
  <c r="H23" s="1"/>
  <c r="B28"/>
  <c r="H28" s="1"/>
  <c r="B29"/>
  <c r="D26"/>
  <c r="J26" s="1"/>
  <c r="D23"/>
  <c r="J23" s="1"/>
  <c r="D25"/>
  <c r="J25" s="1"/>
  <c r="D27"/>
  <c r="J27" s="1"/>
  <c r="D29"/>
  <c r="D24"/>
  <c r="J24" s="1"/>
  <c r="D28"/>
  <c r="J28" s="1"/>
  <c r="E29"/>
  <c r="E24"/>
  <c r="K24" s="1"/>
  <c r="E26"/>
  <c r="K26" s="1"/>
  <c r="E23"/>
  <c r="K23" s="1"/>
  <c r="E28"/>
  <c r="K28" s="1"/>
  <c r="E25"/>
  <c r="K25" s="1"/>
  <c r="E27"/>
  <c r="K27" s="1"/>
  <c r="F29"/>
  <c r="F23"/>
  <c r="L23" s="1"/>
  <c r="F27"/>
  <c r="L27" s="1"/>
  <c r="F24"/>
  <c r="L24" s="1"/>
  <c r="F26"/>
  <c r="L26" s="1"/>
  <c r="F28"/>
  <c r="L28" s="1"/>
  <c r="F25"/>
  <c r="L25" s="1"/>
  <c r="G29"/>
  <c r="G24"/>
  <c r="M24" s="1"/>
  <c r="G23"/>
  <c r="M23" s="1"/>
  <c r="G27"/>
  <c r="M27" s="1"/>
  <c r="G26"/>
  <c r="M26" s="1"/>
  <c r="G25"/>
  <c r="M25" s="1"/>
  <c r="C24"/>
  <c r="I24" s="1"/>
  <c r="C26"/>
  <c r="I26" s="1"/>
  <c r="C23"/>
  <c r="I23" s="1"/>
  <c r="C25"/>
  <c r="I25" s="1"/>
  <c r="C27"/>
  <c r="I27" s="1"/>
  <c r="C29"/>
  <c r="C28"/>
  <c r="I28" s="1"/>
  <c r="G28"/>
  <c r="M28" s="1"/>
  <c r="M29" l="1"/>
  <c r="L29"/>
  <c r="I29"/>
  <c r="H29"/>
  <c r="K29"/>
  <c r="J29"/>
</calcChain>
</file>

<file path=xl/sharedStrings.xml><?xml version="1.0" encoding="utf-8"?>
<sst xmlns="http://schemas.openxmlformats.org/spreadsheetml/2006/main" count="92" uniqueCount="68">
  <si>
    <t>Output</t>
  </si>
  <si>
    <t>Economic Activity</t>
  </si>
  <si>
    <t>G. F. C. F.</t>
  </si>
  <si>
    <t>إمدادات الكهرباء والغاز والبخار وتكييف الهواء</t>
  </si>
  <si>
    <t>Accommodation</t>
  </si>
  <si>
    <t>Food and beverage service activities</t>
  </si>
  <si>
    <t>Real estate activities</t>
  </si>
  <si>
    <t>Legal and accounting activities</t>
  </si>
  <si>
    <t>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</si>
  <si>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</si>
  <si>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</si>
  <si>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</si>
  <si>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</si>
  <si>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Rental and leasing activities</t>
  </si>
  <si>
    <t>Travel agency, tour operator, reservation service and related activities</t>
  </si>
  <si>
    <t>Security and investigation activities</t>
  </si>
  <si>
    <t>Office administrative, office support and other business support activities</t>
  </si>
  <si>
    <t>التعليم</t>
  </si>
  <si>
    <t>Education</t>
  </si>
  <si>
    <t>Human health activities</t>
  </si>
  <si>
    <t>Residential care activities</t>
  </si>
  <si>
    <t>Social work activities without accommodation</t>
  </si>
  <si>
    <t>Creative, arts and entertainment activities</t>
  </si>
  <si>
    <t>Libraries, archives, museums and other cultural activities</t>
  </si>
  <si>
    <t>Sports activities and amusement and recreation activities</t>
  </si>
  <si>
    <t>Activities of membership organizations</t>
  </si>
  <si>
    <t>Repair of computers and personal and household goods</t>
  </si>
  <si>
    <t>Other personal service activities</t>
  </si>
  <si>
    <t>أنشطة الصناعة</t>
  </si>
  <si>
    <t>أنشطة الإنشاءات</t>
  </si>
  <si>
    <t>أنشطة التجارة الداخلية</t>
  </si>
  <si>
    <t>Services Activities</t>
  </si>
  <si>
    <t>أنشطة الخدمات</t>
  </si>
  <si>
    <t>أنشطة النقل والتخزين</t>
  </si>
  <si>
    <t>أنشطة المعلومات والاتصالات</t>
  </si>
  <si>
    <t>المجموع</t>
  </si>
  <si>
    <t>اجمالي القيمة المضافة</t>
  </si>
  <si>
    <t>Gross Value Added</t>
  </si>
  <si>
    <t>Intermediate Consumption</t>
  </si>
  <si>
    <t>Compensation of Employees</t>
  </si>
  <si>
    <t>Number of Employed Persons</t>
  </si>
  <si>
    <t>عدد المؤسسات</t>
  </si>
  <si>
    <t>No. of Ent.</t>
  </si>
  <si>
    <t>عدد العاملين</t>
  </si>
  <si>
    <t>Employment activities</t>
  </si>
  <si>
    <t>(Value in USD 1000)</t>
  </si>
  <si>
    <t>Veterinary activities</t>
  </si>
  <si>
    <t>Services to buildings and landscape activities</t>
  </si>
  <si>
    <t>العاملون باجر</t>
  </si>
  <si>
    <t>الصناعات التحويلية</t>
  </si>
  <si>
    <t>إمدادات الكهرباء والغاز والبخار وتكييف الهواء + امدادات المياه وانشطة الصرف الصحي وادارة النفايات ومعالجتها</t>
  </si>
  <si>
    <t>انشطة الانشاءات</t>
  </si>
  <si>
    <t>تجارة الجملة والتجزئة واصلاح المركبات والدراجات النارية</t>
  </si>
  <si>
    <t>النقل والتخزين</t>
  </si>
  <si>
    <t>أنشطة خدمات الاقامة والطعام</t>
  </si>
  <si>
    <t>انشطة المعلومات والاتصالات</t>
  </si>
  <si>
    <t>الأنشطة العقارية والايجارية</t>
  </si>
  <si>
    <t>الأنشطة المهنية والعلمية والتقنية</t>
  </si>
  <si>
    <t>أنشطة الخدمات الادارية والخدمات المساندة</t>
  </si>
  <si>
    <t>الصحة والعمل الاجتماعي</t>
  </si>
  <si>
    <t>الفنون والترفيه والتسلية</t>
  </si>
  <si>
    <t>أنشطة الخدمات الاخرى</t>
  </si>
  <si>
    <t>تعويضات العاملين</t>
  </si>
  <si>
    <t>الاستهلاك الوسيط</t>
  </si>
  <si>
    <t>الانتاج</t>
  </si>
  <si>
    <t>النشاط</t>
  </si>
  <si>
    <t>*Data excluded those parts of Jerusalem which were annexed by Israeli Occupation in 1967.</t>
  </si>
  <si>
    <t xml:space="preserve"> Number of Enterprises and Employed Persons and Main Economic Indicators for Service Activities  in Palestine* , 2017</t>
  </si>
</sst>
</file>

<file path=xl/styles.xml><?xml version="1.0" encoding="utf-8"?>
<styleSheet xmlns="http://schemas.openxmlformats.org/spreadsheetml/2006/main">
  <numFmts count="7">
    <numFmt numFmtId="43" formatCode="_-* #,##0.00_-;_-* #,##0.00\-;_-* &quot;-&quot;??_-;_-@_-"/>
    <numFmt numFmtId="164" formatCode="0.0"/>
    <numFmt numFmtId="165" formatCode="###0"/>
    <numFmt numFmtId="166" formatCode="####"/>
    <numFmt numFmtId="167" formatCode="#,##0.0_ ;\-#,##0.0\ "/>
    <numFmt numFmtId="168" formatCode="#,##0_ ;\-#,##0\ "/>
    <numFmt numFmtId="169" formatCode="#,##0.0"/>
  </numFmts>
  <fonts count="37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  <charset val="178"/>
    </font>
    <font>
      <sz val="12"/>
      <name val="Arial"/>
      <family val="2"/>
    </font>
    <font>
      <b/>
      <sz val="10"/>
      <name val="Arial"/>
      <family val="2"/>
    </font>
    <font>
      <b/>
      <sz val="9"/>
      <name val="Simplified Arabic"/>
      <family val="1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1"/>
      <name val="Arial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  <charset val="178"/>
      <scheme val="minor"/>
    </font>
    <font>
      <sz val="10"/>
      <name val="MS Sans Serif"/>
      <family val="2"/>
      <charset val="178"/>
    </font>
    <font>
      <sz val="10"/>
      <name val="MS Sans Serif"/>
      <family val="2"/>
      <charset val="178"/>
    </font>
    <font>
      <sz val="10"/>
      <name val="MS Sans Serif"/>
      <family val="2"/>
      <charset val="178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charset val="178"/>
    </font>
    <font>
      <sz val="10"/>
      <name val="Simplified Arabic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Simplified Arabic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6" fillId="0" borderId="0"/>
    <xf numFmtId="0" fontId="20" fillId="0" borderId="0"/>
    <xf numFmtId="0" fontId="21" fillId="0" borderId="0"/>
    <xf numFmtId="0" fontId="22" fillId="0" borderId="0"/>
    <xf numFmtId="0" fontId="5" fillId="0" borderId="0"/>
    <xf numFmtId="0" fontId="23" fillId="0" borderId="0"/>
    <xf numFmtId="0" fontId="21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21" fillId="0" borderId="0"/>
    <xf numFmtId="0" fontId="21" fillId="0" borderId="0"/>
    <xf numFmtId="0" fontId="5" fillId="0" borderId="0"/>
    <xf numFmtId="0" fontId="4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5" fillId="0" borderId="0"/>
    <xf numFmtId="0" fontId="2" fillId="0" borderId="0"/>
    <xf numFmtId="0" fontId="25" fillId="0" borderId="0"/>
    <xf numFmtId="0" fontId="5" fillId="0" borderId="0"/>
    <xf numFmtId="0" fontId="7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6" fillId="0" borderId="0"/>
    <xf numFmtId="0" fontId="5" fillId="0" borderId="0"/>
    <xf numFmtId="0" fontId="21" fillId="0" borderId="0"/>
    <xf numFmtId="0" fontId="2" fillId="0" borderId="0"/>
    <xf numFmtId="0" fontId="21" fillId="0" borderId="0"/>
    <xf numFmtId="0" fontId="7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26" fillId="0" borderId="0"/>
    <xf numFmtId="0" fontId="26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21" fillId="0" borderId="0"/>
    <xf numFmtId="0" fontId="26" fillId="0" borderId="0"/>
    <xf numFmtId="0" fontId="21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1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25" fillId="0" borderId="0"/>
    <xf numFmtId="0" fontId="26" fillId="0" borderId="0"/>
    <xf numFmtId="0" fontId="5" fillId="0" borderId="0"/>
    <xf numFmtId="0" fontId="21" fillId="0" borderId="0"/>
    <xf numFmtId="0" fontId="7" fillId="0" borderId="0"/>
    <xf numFmtId="0" fontId="2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41">
    <xf numFmtId="0" fontId="0" fillId="0" borderId="0" xfId="0"/>
    <xf numFmtId="164" fontId="12" fillId="0" borderId="5" xfId="0" applyNumberFormat="1" applyFont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right" vertical="top" wrapText="1" indent="1"/>
    </xf>
    <xf numFmtId="0" fontId="17" fillId="0" borderId="4" xfId="0" applyFont="1" applyBorder="1" applyAlignment="1">
      <alignment horizontal="right" vertical="top" wrapText="1" indent="1"/>
    </xf>
    <xf numFmtId="0" fontId="17" fillId="0" borderId="9" xfId="0" applyFont="1" applyBorder="1" applyAlignment="1">
      <alignment horizontal="right" vertical="top" wrapText="1" indent="1"/>
    </xf>
    <xf numFmtId="0" fontId="17" fillId="0" borderId="8" xfId="0" applyFont="1" applyBorder="1" applyAlignment="1">
      <alignment horizontal="right" vertical="top" wrapText="1" indent="1"/>
    </xf>
    <xf numFmtId="0" fontId="0" fillId="0" borderId="0" xfId="0"/>
    <xf numFmtId="164" fontId="12" fillId="0" borderId="5" xfId="0" applyNumberFormat="1" applyFont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 indent="1"/>
    </xf>
    <xf numFmtId="0" fontId="17" fillId="0" borderId="6" xfId="0" applyFont="1" applyBorder="1" applyAlignment="1">
      <alignment horizontal="right" vertical="top" wrapText="1" indent="1"/>
    </xf>
    <xf numFmtId="0" fontId="17" fillId="0" borderId="4" xfId="0" applyFont="1" applyBorder="1" applyAlignment="1">
      <alignment horizontal="right" vertical="top" wrapText="1" indent="1"/>
    </xf>
    <xf numFmtId="0" fontId="17" fillId="0" borderId="9" xfId="0" applyFont="1" applyBorder="1" applyAlignment="1">
      <alignment horizontal="right" vertical="top" wrapText="1" indent="1"/>
    </xf>
    <xf numFmtId="2" fontId="24" fillId="0" borderId="6" xfId="0" applyNumberFormat="1" applyFont="1" applyBorder="1" applyAlignment="1">
      <alignment horizontal="right" vertical="top"/>
    </xf>
    <xf numFmtId="2" fontId="24" fillId="0" borderId="4" xfId="0" applyNumberFormat="1" applyFont="1" applyBorder="1" applyAlignment="1">
      <alignment horizontal="right" vertical="top"/>
    </xf>
    <xf numFmtId="2" fontId="24" fillId="0" borderId="9" xfId="0" applyNumberFormat="1" applyFont="1" applyBorder="1" applyAlignment="1">
      <alignment horizontal="right" vertical="top"/>
    </xf>
    <xf numFmtId="2" fontId="24" fillId="0" borderId="3" xfId="0" applyNumberFormat="1" applyFont="1" applyBorder="1" applyAlignment="1">
      <alignment horizontal="right" vertical="top"/>
    </xf>
    <xf numFmtId="2" fontId="24" fillId="0" borderId="0" xfId="0" applyNumberFormat="1" applyFont="1" applyBorder="1" applyAlignment="1">
      <alignment horizontal="right" vertical="top"/>
    </xf>
    <xf numFmtId="2" fontId="24" fillId="0" borderId="8" xfId="0" applyNumberFormat="1" applyFont="1" applyBorder="1" applyAlignment="1">
      <alignment horizontal="right" vertical="top"/>
    </xf>
    <xf numFmtId="2" fontId="24" fillId="0" borderId="3" xfId="0" applyNumberFormat="1" applyFont="1" applyBorder="1" applyAlignment="1">
      <alignment horizontal="right" vertical="top"/>
    </xf>
    <xf numFmtId="2" fontId="24" fillId="0" borderId="0" xfId="0" applyNumberFormat="1" applyFont="1" applyBorder="1" applyAlignment="1">
      <alignment horizontal="right" vertical="top"/>
    </xf>
    <xf numFmtId="2" fontId="24" fillId="0" borderId="8" xfId="0" applyNumberFormat="1" applyFont="1" applyBorder="1" applyAlignment="1">
      <alignment horizontal="right" vertical="top"/>
    </xf>
    <xf numFmtId="0" fontId="17" fillId="0" borderId="6" xfId="0" applyFont="1" applyBorder="1" applyAlignment="1">
      <alignment horizontal="right" vertical="top" wrapText="1" indent="1"/>
    </xf>
    <xf numFmtId="0" fontId="17" fillId="0" borderId="4" xfId="0" applyFont="1" applyBorder="1" applyAlignment="1">
      <alignment horizontal="right" vertical="top" wrapText="1" indent="1"/>
    </xf>
    <xf numFmtId="0" fontId="17" fillId="0" borderId="9" xfId="0" applyFont="1" applyBorder="1" applyAlignment="1">
      <alignment horizontal="right" vertical="top" wrapText="1" indent="1"/>
    </xf>
    <xf numFmtId="2" fontId="24" fillId="0" borderId="6" xfId="0" applyNumberFormat="1" applyFont="1" applyBorder="1" applyAlignment="1">
      <alignment horizontal="right" vertical="top"/>
    </xf>
    <xf numFmtId="2" fontId="24" fillId="0" borderId="4" xfId="0" applyNumberFormat="1" applyFont="1" applyBorder="1" applyAlignment="1">
      <alignment horizontal="right" vertical="top"/>
    </xf>
    <xf numFmtId="2" fontId="24" fillId="0" borderId="9" xfId="0" applyNumberFormat="1" applyFont="1" applyBorder="1" applyAlignment="1">
      <alignment horizontal="right" vertical="top"/>
    </xf>
    <xf numFmtId="2" fontId="24" fillId="0" borderId="3" xfId="0" applyNumberFormat="1" applyFont="1" applyBorder="1" applyAlignment="1">
      <alignment horizontal="right" vertical="top"/>
    </xf>
    <xf numFmtId="2" fontId="24" fillId="0" borderId="0" xfId="0" applyNumberFormat="1" applyFont="1" applyBorder="1" applyAlignment="1">
      <alignment horizontal="right" vertical="top"/>
    </xf>
    <xf numFmtId="2" fontId="24" fillId="0" borderId="8" xfId="0" applyNumberFormat="1" applyFont="1" applyBorder="1" applyAlignment="1">
      <alignment horizontal="right" vertical="top"/>
    </xf>
    <xf numFmtId="164" fontId="12" fillId="0" borderId="5" xfId="0" applyNumberFormat="1" applyFont="1" applyBorder="1" applyAlignment="1">
      <alignment horizontal="center" vertical="top"/>
    </xf>
    <xf numFmtId="2" fontId="24" fillId="0" borderId="3" xfId="0" applyNumberFormat="1" applyFont="1" applyBorder="1" applyAlignment="1">
      <alignment horizontal="right" vertical="top"/>
    </xf>
    <xf numFmtId="2" fontId="24" fillId="0" borderId="0" xfId="0" applyNumberFormat="1" applyFont="1" applyBorder="1" applyAlignment="1">
      <alignment horizontal="right" vertical="top"/>
    </xf>
    <xf numFmtId="2" fontId="24" fillId="0" borderId="8" xfId="0" applyNumberFormat="1" applyFont="1" applyBorder="1" applyAlignment="1">
      <alignment horizontal="right" vertical="top"/>
    </xf>
    <xf numFmtId="0" fontId="17" fillId="0" borderId="4" xfId="0" applyFont="1" applyBorder="1" applyAlignment="1">
      <alignment horizontal="right" vertical="top" wrapText="1" indent="1"/>
    </xf>
    <xf numFmtId="0" fontId="17" fillId="0" borderId="9" xfId="0" applyFont="1" applyBorder="1" applyAlignment="1">
      <alignment horizontal="right" vertical="top" wrapText="1" indent="1"/>
    </xf>
    <xf numFmtId="0" fontId="17" fillId="0" borderId="6" xfId="0" applyFont="1" applyBorder="1" applyAlignment="1">
      <alignment horizontal="right" vertical="top" wrapText="1" indent="1"/>
    </xf>
    <xf numFmtId="2" fontId="0" fillId="0" borderId="0" xfId="0" applyNumberFormat="1"/>
    <xf numFmtId="166" fontId="24" fillId="0" borderId="4" xfId="0" applyNumberFormat="1" applyFont="1" applyBorder="1" applyAlignment="1">
      <alignment horizontal="right" vertical="top"/>
    </xf>
    <xf numFmtId="166" fontId="24" fillId="0" borderId="9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>
      <alignment horizontal="right" vertical="top" wrapText="1"/>
    </xf>
    <xf numFmtId="166" fontId="24" fillId="0" borderId="0" xfId="0" applyNumberFormat="1" applyFont="1" applyBorder="1" applyAlignment="1">
      <alignment horizontal="right" vertical="top"/>
    </xf>
    <xf numFmtId="166" fontId="24" fillId="0" borderId="3" xfId="0" applyNumberFormat="1" applyFont="1" applyBorder="1" applyAlignment="1">
      <alignment horizontal="right" vertical="top"/>
    </xf>
    <xf numFmtId="166" fontId="24" fillId="0" borderId="8" xfId="0" applyNumberFormat="1" applyFont="1" applyBorder="1" applyAlignment="1">
      <alignment horizontal="right" vertical="top"/>
    </xf>
    <xf numFmtId="165" fontId="27" fillId="0" borderId="3" xfId="0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65" fontId="27" fillId="0" borderId="8" xfId="0" applyNumberFormat="1" applyFont="1" applyBorder="1" applyAlignment="1">
      <alignment horizontal="right" vertical="top"/>
    </xf>
    <xf numFmtId="0" fontId="17" fillId="0" borderId="4" xfId="0" applyFont="1" applyBorder="1" applyAlignment="1">
      <alignment horizontal="right" vertical="top" wrapText="1" indent="1"/>
    </xf>
    <xf numFmtId="0" fontId="17" fillId="0" borderId="9" xfId="0" applyFont="1" applyBorder="1" applyAlignment="1">
      <alignment horizontal="right" vertical="top" wrapText="1" indent="1"/>
    </xf>
    <xf numFmtId="0" fontId="17" fillId="0" borderId="6" xfId="0" applyFont="1" applyBorder="1" applyAlignment="1">
      <alignment horizontal="right" vertical="top" wrapText="1" indent="1"/>
    </xf>
    <xf numFmtId="166" fontId="24" fillId="0" borderId="6" xfId="0" applyNumberFormat="1" applyFont="1" applyBorder="1" applyAlignment="1">
      <alignment horizontal="right" vertical="top"/>
    </xf>
    <xf numFmtId="166" fontId="24" fillId="0" borderId="4" xfId="0" applyNumberFormat="1" applyFont="1" applyBorder="1" applyAlignment="1">
      <alignment horizontal="right" vertical="top"/>
    </xf>
    <xf numFmtId="166" fontId="24" fillId="0" borderId="9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>
      <alignment horizontal="right" vertical="top"/>
    </xf>
    <xf numFmtId="166" fontId="24" fillId="0" borderId="3" xfId="0" applyNumberFormat="1" applyFont="1" applyBorder="1" applyAlignment="1">
      <alignment horizontal="right" vertical="top"/>
    </xf>
    <xf numFmtId="166" fontId="24" fillId="0" borderId="8" xfId="0" applyNumberFormat="1" applyFont="1" applyBorder="1" applyAlignment="1">
      <alignment horizontal="right" vertical="top"/>
    </xf>
    <xf numFmtId="0" fontId="0" fillId="0" borderId="0" xfId="0"/>
    <xf numFmtId="164" fontId="12" fillId="0" borderId="5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5" fontId="27" fillId="0" borderId="3" xfId="0" applyNumberFormat="1" applyFont="1" applyBorder="1" applyAlignment="1">
      <alignment horizontal="right" vertical="top"/>
    </xf>
    <xf numFmtId="165" fontId="24" fillId="0" borderId="0" xfId="0" applyNumberFormat="1" applyFont="1" applyBorder="1" applyAlignment="1">
      <alignment horizontal="right" vertical="top"/>
    </xf>
    <xf numFmtId="165" fontId="24" fillId="0" borderId="8" xfId="0" applyNumberFormat="1" applyFont="1" applyBorder="1" applyAlignment="1">
      <alignment horizontal="right" vertical="top"/>
    </xf>
    <xf numFmtId="165" fontId="24" fillId="0" borderId="3" xfId="0" applyNumberFormat="1" applyFont="1" applyBorder="1" applyAlignment="1">
      <alignment horizontal="right" vertical="top"/>
    </xf>
    <xf numFmtId="0" fontId="17" fillId="0" borderId="4" xfId="0" applyFont="1" applyBorder="1" applyAlignment="1">
      <alignment horizontal="right" vertical="top" wrapText="1" indent="1"/>
    </xf>
    <xf numFmtId="0" fontId="17" fillId="0" borderId="9" xfId="0" applyFont="1" applyBorder="1" applyAlignment="1">
      <alignment horizontal="right" vertical="top" wrapText="1" indent="1"/>
    </xf>
    <xf numFmtId="0" fontId="17" fillId="0" borderId="6" xfId="0" applyFont="1" applyBorder="1" applyAlignment="1">
      <alignment horizontal="right" vertical="top" wrapText="1" indent="1"/>
    </xf>
    <xf numFmtId="0" fontId="15" fillId="0" borderId="2" xfId="0" applyFont="1" applyFill="1" applyBorder="1" applyAlignment="1">
      <alignment horizontal="left" vertical="top" wrapText="1" indent="1"/>
    </xf>
    <xf numFmtId="0" fontId="18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top" indent="1"/>
    </xf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left" vertical="top" wrapText="1" indent="1"/>
    </xf>
    <xf numFmtId="0" fontId="0" fillId="0" borderId="0" xfId="0" applyFill="1" applyAlignment="1">
      <alignment vertical="center" wrapText="1"/>
    </xf>
    <xf numFmtId="0" fontId="15" fillId="0" borderId="11" xfId="0" applyFont="1" applyFill="1" applyBorder="1" applyAlignment="1">
      <alignment horizontal="left" vertical="top" wrapText="1" indent="1"/>
    </xf>
    <xf numFmtId="167" fontId="15" fillId="0" borderId="0" xfId="91" applyNumberFormat="1" applyFont="1" applyFill="1" applyBorder="1" applyAlignment="1">
      <alignment horizontal="right" vertical="top" indent="1"/>
    </xf>
    <xf numFmtId="0" fontId="24" fillId="0" borderId="11" xfId="0" applyFont="1" applyFill="1" applyBorder="1" applyAlignment="1">
      <alignment horizontal="left" vertical="top" wrapText="1" indent="1"/>
    </xf>
    <xf numFmtId="167" fontId="15" fillId="0" borderId="8" xfId="91" applyNumberFormat="1" applyFont="1" applyFill="1" applyBorder="1" applyAlignment="1">
      <alignment horizontal="right" vertical="top" indent="1"/>
    </xf>
    <xf numFmtId="168" fontId="15" fillId="0" borderId="0" xfId="91" applyNumberFormat="1" applyFont="1" applyFill="1" applyBorder="1" applyAlignment="1">
      <alignment horizontal="right" vertical="top" indent="1"/>
    </xf>
    <xf numFmtId="168" fontId="15" fillId="0" borderId="8" xfId="91" applyNumberFormat="1" applyFont="1" applyFill="1" applyBorder="1" applyAlignment="1">
      <alignment horizontal="right" vertical="top" indent="1"/>
    </xf>
    <xf numFmtId="0" fontId="30" fillId="0" borderId="12" xfId="0" applyFont="1" applyBorder="1" applyAlignment="1">
      <alignment horizontal="right" vertical="top" wrapText="1" readingOrder="2"/>
    </xf>
    <xf numFmtId="0" fontId="31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 vertical="top" wrapText="1" readingOrder="2"/>
    </xf>
    <xf numFmtId="0" fontId="31" fillId="0" borderId="0" xfId="0" applyFont="1" applyAlignment="1">
      <alignment horizontal="right" vertical="top"/>
    </xf>
    <xf numFmtId="0" fontId="30" fillId="0" borderId="14" xfId="0" applyFont="1" applyBorder="1" applyAlignment="1">
      <alignment horizontal="right" vertical="top" wrapText="1" readingOrder="2"/>
    </xf>
    <xf numFmtId="0" fontId="31" fillId="0" borderId="0" xfId="0" applyFont="1" applyAlignment="1">
      <alignment horizontal="right"/>
    </xf>
    <xf numFmtId="3" fontId="0" fillId="0" borderId="0" xfId="0" applyNumberFormat="1"/>
    <xf numFmtId="3" fontId="31" fillId="0" borderId="0" xfId="0" applyNumberFormat="1" applyFont="1" applyAlignment="1">
      <alignment horizontal="right"/>
    </xf>
    <xf numFmtId="0" fontId="30" fillId="0" borderId="16" xfId="0" applyFont="1" applyBorder="1" applyAlignment="1">
      <alignment horizontal="right" vertical="top" wrapText="1" readingOrder="2"/>
    </xf>
    <xf numFmtId="0" fontId="31" fillId="0" borderId="17" xfId="0" applyFont="1" applyBorder="1" applyAlignment="1">
      <alignment horizontal="right"/>
    </xf>
    <xf numFmtId="3" fontId="31" fillId="0" borderId="17" xfId="0" applyNumberFormat="1" applyFont="1" applyBorder="1" applyAlignment="1">
      <alignment horizontal="right"/>
    </xf>
    <xf numFmtId="3" fontId="33" fillId="0" borderId="19" xfId="0" applyNumberFormat="1" applyFont="1" applyBorder="1" applyAlignment="1">
      <alignment horizontal="right"/>
    </xf>
    <xf numFmtId="0" fontId="13" fillId="0" borderId="2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34" fillId="0" borderId="20" xfId="0" applyFont="1" applyBorder="1" applyAlignment="1">
      <alignment horizontal="center" vertical="top" wrapText="1"/>
    </xf>
    <xf numFmtId="169" fontId="0" fillId="0" borderId="0" xfId="0" applyNumberFormat="1"/>
    <xf numFmtId="164" fontId="31" fillId="0" borderId="0" xfId="0" applyNumberFormat="1" applyFont="1" applyFill="1" applyBorder="1" applyAlignment="1">
      <alignment horizontal="right"/>
    </xf>
    <xf numFmtId="0" fontId="31" fillId="0" borderId="15" xfId="0" applyFont="1" applyBorder="1" applyAlignment="1">
      <alignment horizontal="right" vertical="top"/>
    </xf>
    <xf numFmtId="169" fontId="33" fillId="0" borderId="19" xfId="0" applyNumberFormat="1" applyFont="1" applyBorder="1" applyAlignment="1">
      <alignment horizontal="right"/>
    </xf>
    <xf numFmtId="169" fontId="32" fillId="0" borderId="13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right" vertical="top" wrapText="1" indent="1" readingOrder="2"/>
    </xf>
    <xf numFmtId="0" fontId="12" fillId="0" borderId="23" xfId="0" applyFont="1" applyBorder="1" applyAlignment="1">
      <alignment horizontal="right" vertical="top" wrapText="1" indent="1" readingOrder="2"/>
    </xf>
    <xf numFmtId="0" fontId="12" fillId="0" borderId="16" xfId="0" applyFont="1" applyBorder="1" applyAlignment="1">
      <alignment horizontal="right" vertical="top" wrapText="1" indent="1" readingOrder="2"/>
    </xf>
    <xf numFmtId="0" fontId="8" fillId="0" borderId="21" xfId="0" applyFont="1" applyBorder="1" applyAlignment="1">
      <alignment horizontal="center" wrapText="1" readingOrder="1"/>
    </xf>
    <xf numFmtId="0" fontId="8" fillId="0" borderId="20" xfId="0" applyFont="1" applyBorder="1" applyAlignment="1">
      <alignment horizontal="center" wrapText="1" readingOrder="1"/>
    </xf>
    <xf numFmtId="0" fontId="35" fillId="0" borderId="0" xfId="0" applyFont="1" applyAlignment="1">
      <alignment horizontal="right" readingOrder="1"/>
    </xf>
    <xf numFmtId="4" fontId="35" fillId="0" borderId="0" xfId="0" applyNumberFormat="1" applyFont="1" applyAlignment="1">
      <alignment horizontal="right" readingOrder="1"/>
    </xf>
    <xf numFmtId="4" fontId="35" fillId="0" borderId="15" xfId="0" applyNumberFormat="1" applyFont="1" applyBorder="1" applyAlignment="1">
      <alignment horizontal="right" readingOrder="1"/>
    </xf>
    <xf numFmtId="3" fontId="35" fillId="0" borderId="0" xfId="0" applyNumberFormat="1" applyFont="1" applyAlignment="1">
      <alignment horizontal="right" readingOrder="1"/>
    </xf>
    <xf numFmtId="0" fontId="35" fillId="0" borderId="15" xfId="0" applyFont="1" applyBorder="1" applyAlignment="1">
      <alignment horizontal="right" readingOrder="1"/>
    </xf>
    <xf numFmtId="0" fontId="14" fillId="0" borderId="16" xfId="0" applyFont="1" applyBorder="1" applyAlignment="1">
      <alignment horizontal="right" vertical="top" wrapText="1" readingOrder="2"/>
    </xf>
    <xf numFmtId="0" fontId="35" fillId="0" borderId="17" xfId="0" applyFont="1" applyBorder="1" applyAlignment="1">
      <alignment horizontal="right" readingOrder="1"/>
    </xf>
    <xf numFmtId="3" fontId="35" fillId="0" borderId="17" xfId="0" applyNumberFormat="1" applyFont="1" applyBorder="1" applyAlignment="1">
      <alignment horizontal="right" readingOrder="1"/>
    </xf>
    <xf numFmtId="4" fontId="35" fillId="0" borderId="17" xfId="0" applyNumberFormat="1" applyFont="1" applyBorder="1" applyAlignment="1">
      <alignment horizontal="right" readingOrder="1"/>
    </xf>
    <xf numFmtId="4" fontId="35" fillId="0" borderId="18" xfId="0" applyNumberFormat="1" applyFont="1" applyBorder="1" applyAlignment="1">
      <alignment horizontal="right" readingOrder="1"/>
    </xf>
    <xf numFmtId="3" fontId="36" fillId="0" borderId="17" xfId="0" applyNumberFormat="1" applyFont="1" applyBorder="1" applyAlignment="1">
      <alignment horizontal="right" readingOrder="1"/>
    </xf>
    <xf numFmtId="4" fontId="36" fillId="0" borderId="17" xfId="0" applyNumberFormat="1" applyFont="1" applyBorder="1" applyAlignment="1">
      <alignment horizontal="right" readingOrder="1"/>
    </xf>
    <xf numFmtId="4" fontId="36" fillId="0" borderId="18" xfId="0" applyNumberFormat="1" applyFont="1" applyBorder="1" applyAlignment="1">
      <alignment horizontal="right" readingOrder="1"/>
    </xf>
    <xf numFmtId="168" fontId="0" fillId="0" borderId="0" xfId="0" applyNumberFormat="1" applyFill="1"/>
    <xf numFmtId="0" fontId="19" fillId="0" borderId="24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168" fontId="19" fillId="0" borderId="5" xfId="91" applyNumberFormat="1" applyFont="1" applyFill="1" applyBorder="1" applyAlignment="1">
      <alignment horizontal="right" vertical="top" indent="1"/>
    </xf>
    <xf numFmtId="168" fontId="19" fillId="0" borderId="3" xfId="91" applyNumberFormat="1" applyFont="1" applyFill="1" applyBorder="1" applyAlignment="1">
      <alignment horizontal="right" vertical="top" indent="1"/>
    </xf>
    <xf numFmtId="167" fontId="19" fillId="0" borderId="3" xfId="91" applyNumberFormat="1" applyFont="1" applyFill="1" applyBorder="1" applyAlignment="1">
      <alignment horizontal="right" vertical="top" indent="1"/>
    </xf>
    <xf numFmtId="167" fontId="19" fillId="0" borderId="6" xfId="91" applyNumberFormat="1" applyFont="1" applyFill="1" applyBorder="1" applyAlignment="1">
      <alignment horizontal="right" vertical="top" indent="1"/>
    </xf>
    <xf numFmtId="168" fontId="15" fillId="0" borderId="7" xfId="91" applyNumberFormat="1" applyFont="1" applyFill="1" applyBorder="1" applyAlignment="1">
      <alignment horizontal="right" vertical="top" indent="1"/>
    </xf>
    <xf numFmtId="167" fontId="15" fillId="0" borderId="4" xfId="91" applyNumberFormat="1" applyFont="1" applyFill="1" applyBorder="1" applyAlignment="1">
      <alignment horizontal="right" vertical="top" indent="1"/>
    </xf>
    <xf numFmtId="168" fontId="15" fillId="0" borderId="10" xfId="91" applyNumberFormat="1" applyFont="1" applyFill="1" applyBorder="1" applyAlignment="1">
      <alignment horizontal="right" vertical="top" indent="1"/>
    </xf>
    <xf numFmtId="167" fontId="15" fillId="0" borderId="9" xfId="91" applyNumberFormat="1" applyFont="1" applyFill="1" applyBorder="1" applyAlignment="1">
      <alignment horizontal="right" vertical="top" indent="1"/>
    </xf>
    <xf numFmtId="0" fontId="19" fillId="0" borderId="2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 indent="1" readingOrder="1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164" fontId="9" fillId="0" borderId="8" xfId="0" applyNumberFormat="1" applyFont="1" applyFill="1" applyBorder="1"/>
    <xf numFmtId="164" fontId="9" fillId="0" borderId="0" xfId="0" applyNumberFormat="1" applyFont="1" applyFill="1" applyBorder="1"/>
  </cellXfs>
  <cellStyles count="200">
    <cellStyle name="Comma" xfId="91" builtinId="3"/>
    <cellStyle name="Comma 2" xfId="92"/>
    <cellStyle name="Comma 2 2" xfId="199"/>
    <cellStyle name="Comma 3" xfId="198"/>
    <cellStyle name="Normal" xfId="0" builtinId="0"/>
    <cellStyle name="Normal 10" xfId="27"/>
    <cellStyle name="Normal 10 2" xfId="85"/>
    <cellStyle name="Normal 10 2 2" xfId="131"/>
    <cellStyle name="Normal 10 3" xfId="61"/>
    <cellStyle name="Normal 10 3 2" xfId="193"/>
    <cellStyle name="Normal 10 4" xfId="116"/>
    <cellStyle name="Normal 11" xfId="78"/>
    <cellStyle name="Normal 11 2" xfId="125"/>
    <cellStyle name="Normal 12" xfId="79"/>
    <cellStyle name="Normal 13 2" xfId="110"/>
    <cellStyle name="Normal 2" xfId="3"/>
    <cellStyle name="Normal 2 10" xfId="93"/>
    <cellStyle name="Normal 2 10 2" xfId="137"/>
    <cellStyle name="Normal 2 2" xfId="6"/>
    <cellStyle name="Normal 2 2 2" xfId="15"/>
    <cellStyle name="Normal 2 2 2 2" xfId="38"/>
    <cellStyle name="Normal 2 2 2 2 2" xfId="148"/>
    <cellStyle name="Normal 2 2 2 2 2 2" xfId="182"/>
    <cellStyle name="Normal 2 2 2 3" xfId="98"/>
    <cellStyle name="Normal 2 2 2 3 2" xfId="166"/>
    <cellStyle name="Normal 2 2 3" xfId="23"/>
    <cellStyle name="Normal 2 2 3 2" xfId="54"/>
    <cellStyle name="Normal 2 2 3 2 2" xfId="154"/>
    <cellStyle name="Normal 2 2 3 2 2 2" xfId="191"/>
    <cellStyle name="Normal 2 2 3 3" xfId="114"/>
    <cellStyle name="Normal 2 2 3 3 2" xfId="172"/>
    <cellStyle name="Normal 2 2 4" xfId="95"/>
    <cellStyle name="Normal 2 2 4 2" xfId="140"/>
    <cellStyle name="Normal 2 2 5" xfId="158"/>
    <cellStyle name="Normal 2 3" xfId="13"/>
    <cellStyle name="Normal 2 3 2" xfId="51"/>
    <cellStyle name="Normal 2 3 3" xfId="49"/>
    <cellStyle name="Normal 2 3 3 2" xfId="146"/>
    <cellStyle name="Normal 2 3 3 2 2" xfId="188"/>
    <cellStyle name="Normal 2 3 4" xfId="99"/>
    <cellStyle name="Normal 2 3 4 2" xfId="164"/>
    <cellStyle name="Normal 2 4" xfId="20"/>
    <cellStyle name="Normal 2 4 2" xfId="42"/>
    <cellStyle name="Normal 2 4 2 2" xfId="151"/>
    <cellStyle name="Normal 2 4 2 2 2" xfId="184"/>
    <cellStyle name="Normal 2 4 3" xfId="103"/>
    <cellStyle name="Normal 2 4 3 2" xfId="169"/>
    <cellStyle name="Normal 2 5" xfId="44"/>
    <cellStyle name="Normal 2 6" xfId="45"/>
    <cellStyle name="Normal 2 7" xfId="57"/>
    <cellStyle name="Normal 2 8" xfId="56"/>
    <cellStyle name="Normal 2 9" xfId="48"/>
    <cellStyle name="Normal 2 9 2" xfId="138"/>
    <cellStyle name="Normal 2 9 2 2" xfId="187"/>
    <cellStyle name="Normal 3" xfId="4"/>
    <cellStyle name="Normal 3 2" xfId="7"/>
    <cellStyle name="Normal 3 2 2" xfId="14"/>
    <cellStyle name="Normal 3 2 2 2" xfId="39"/>
    <cellStyle name="Normal 3 2 2 2 2" xfId="147"/>
    <cellStyle name="Normal 3 2 2 3" xfId="31"/>
    <cellStyle name="Normal 3 2 2 3 2" xfId="165"/>
    <cellStyle name="Normal 3 2 2 3 2 2" xfId="176"/>
    <cellStyle name="Normal 3 2 2 4" xfId="106"/>
    <cellStyle name="Normal 3 2 3" xfId="24"/>
    <cellStyle name="Normal 3 2 4" xfId="47"/>
    <cellStyle name="Normal 3 2 4 2" xfId="75"/>
    <cellStyle name="Normal 3 2 4 2 2" xfId="90"/>
    <cellStyle name="Normal 3 2 4 2 2 2" xfId="136"/>
    <cellStyle name="Normal 3 2 4 2 3" xfId="124"/>
    <cellStyle name="Normal 3 2 4 3" xfId="84"/>
    <cellStyle name="Normal 3 2 4 3 2" xfId="130"/>
    <cellStyle name="Normal 3 2 4 4" xfId="113"/>
    <cellStyle name="Normal 3 3" xfId="11"/>
    <cellStyle name="Normal 3 3 2" xfId="36"/>
    <cellStyle name="Normal 3 3 2 2" xfId="144"/>
    <cellStyle name="Normal 3 3 3" xfId="30"/>
    <cellStyle name="Normal 3 3 3 2" xfId="162"/>
    <cellStyle name="Normal 3 3 3 2 2" xfId="175"/>
    <cellStyle name="Normal 3 3 4" xfId="100"/>
    <cellStyle name="Normal 3 4" xfId="21"/>
    <cellStyle name="Normal 3 4 2" xfId="67"/>
    <cellStyle name="Normal 3 4 3" xfId="33"/>
    <cellStyle name="Normal 3 4 3 2" xfId="152"/>
    <cellStyle name="Normal 3 4 3 2 2" xfId="178"/>
    <cellStyle name="Normal 3 4 4" xfId="102"/>
    <cellStyle name="Normal 3 4 4 2" xfId="170"/>
    <cellStyle name="Normal 3 5" xfId="55"/>
    <cellStyle name="Normal 3 5 2" xfId="77"/>
    <cellStyle name="Normal 3 6" xfId="52"/>
    <cellStyle name="Normal 3 6 2" xfId="74"/>
    <cellStyle name="Normal 3 6 2 2" xfId="89"/>
    <cellStyle name="Normal 3 6 2 2 2" xfId="135"/>
    <cellStyle name="Normal 3 6 2 3" xfId="123"/>
    <cellStyle name="Normal 3 6 3" xfId="83"/>
    <cellStyle name="Normal 3 6 3 2" xfId="129"/>
    <cellStyle name="Normal 3 6 4" xfId="112"/>
    <cellStyle name="Normal 3 7" xfId="63"/>
    <cellStyle name="Normal 3 8" xfId="50"/>
    <cellStyle name="Normal 3 8 2" xfId="139"/>
    <cellStyle name="Normal 3 8 2 2" xfId="189"/>
    <cellStyle name="Normal 3 9" xfId="94"/>
    <cellStyle name="Normal 3 9 2" xfId="155"/>
    <cellStyle name="Normal 4" xfId="2"/>
    <cellStyle name="Normal 4 2" xfId="10"/>
    <cellStyle name="Normal 4 2 2" xfId="26"/>
    <cellStyle name="Normal 4 2 2 2" xfId="88"/>
    <cellStyle name="Normal 4 2 2 2 2" xfId="134"/>
    <cellStyle name="Normal 4 2 2 3" xfId="73"/>
    <cellStyle name="Normal 4 2 2 3 2" xfId="157"/>
    <cellStyle name="Normal 4 2 2 3 2 2" xfId="197"/>
    <cellStyle name="Normal 4 2 2 4" xfId="122"/>
    <cellStyle name="Normal 4 2 2 4 2" xfId="174"/>
    <cellStyle name="Normal 4 2 3" xfId="82"/>
    <cellStyle name="Normal 4 2 3 2" xfId="128"/>
    <cellStyle name="Normal 4 2 4" xfId="46"/>
    <cellStyle name="Normal 4 2 4 2" xfId="143"/>
    <cellStyle name="Normal 4 2 4 2 2" xfId="186"/>
    <cellStyle name="Normal 4 2 5" xfId="111"/>
    <cellStyle name="Normal 4 2 5 2" xfId="161"/>
    <cellStyle name="Normal 4 3" xfId="17"/>
    <cellStyle name="Normal 4 4" xfId="19"/>
    <cellStyle name="Normal 4 4 2" xfId="41"/>
    <cellStyle name="Normal 4 4 2 2" xfId="150"/>
    <cellStyle name="Normal 4 4 3" xfId="60"/>
    <cellStyle name="Normal 4 4 3 2" xfId="168"/>
    <cellStyle name="Normal 4 4 3 2 2" xfId="192"/>
    <cellStyle name="Normal 4 4 4" xfId="115"/>
    <cellStyle name="Normal 4 5" xfId="29"/>
    <cellStyle name="Normal 4 5 2" xfId="86"/>
    <cellStyle name="Normal 4 5 2 2" xfId="132"/>
    <cellStyle name="Normal 4 5 3" xfId="117"/>
    <cellStyle name="Normal 4 6" xfId="80"/>
    <cellStyle name="Normal 4 6 2" xfId="126"/>
    <cellStyle name="Normal 4 7" xfId="97"/>
    <cellStyle name="Normal 5" xfId="1"/>
    <cellStyle name="Normal 5 2" xfId="12"/>
    <cellStyle name="Normal 5 2 2" xfId="37"/>
    <cellStyle name="Normal 5 2 2 2" xfId="68"/>
    <cellStyle name="Normal 5 2 2 2 2" xfId="181"/>
    <cellStyle name="Normal 5 2 2 2 2 2" xfId="195"/>
    <cellStyle name="Normal 5 2 2 3" xfId="119"/>
    <cellStyle name="Normal 5 2 3" xfId="43"/>
    <cellStyle name="Normal 5 2 3 2" xfId="145"/>
    <cellStyle name="Normal 5 2 3 2 2" xfId="185"/>
    <cellStyle name="Normal 5 2 4" xfId="104"/>
    <cellStyle name="Normal 5 2 4 2" xfId="163"/>
    <cellStyle name="Normal 5 3" xfId="18"/>
    <cellStyle name="Normal 5 3 2" xfId="72"/>
    <cellStyle name="Normal 5 4" xfId="28"/>
    <cellStyle name="Normal 5 4 2" xfId="71"/>
    <cellStyle name="Normal 5 4 2 2" xfId="87"/>
    <cellStyle name="Normal 5 4 2 2 2" xfId="133"/>
    <cellStyle name="Normal 5 4 2 3" xfId="121"/>
    <cellStyle name="Normal 5 4 3" xfId="81"/>
    <cellStyle name="Normal 5 4 3 2" xfId="127"/>
    <cellStyle name="Normal 5 4 4" xfId="109"/>
    <cellStyle name="Normal 5 5" xfId="64"/>
    <cellStyle name="Normal 5 6" xfId="96"/>
    <cellStyle name="Normal 6" xfId="5"/>
    <cellStyle name="Normal 6 2" xfId="9"/>
    <cellStyle name="Normal 6 2 2" xfId="25"/>
    <cellStyle name="Normal 6 2 2 2" xfId="69"/>
    <cellStyle name="Normal 6 2 2 2 2" xfId="156"/>
    <cellStyle name="Normal 6 2 2 2 2 2" xfId="196"/>
    <cellStyle name="Normal 6 2 2 3" xfId="120"/>
    <cellStyle name="Normal 6 2 2 3 2" xfId="173"/>
    <cellStyle name="Normal 6 2 3" xfId="34"/>
    <cellStyle name="Normal 6 2 3 2" xfId="142"/>
    <cellStyle name="Normal 6 2 3 2 2" xfId="179"/>
    <cellStyle name="Normal 6 2 4" xfId="107"/>
    <cellStyle name="Normal 6 2 4 2" xfId="160"/>
    <cellStyle name="Normal 6 3" xfId="16"/>
    <cellStyle name="Normal 6 3 2" xfId="70"/>
    <cellStyle name="Normal 6 3 3" xfId="32"/>
    <cellStyle name="Normal 6 3 3 2" xfId="149"/>
    <cellStyle name="Normal 6 3 3 2 2" xfId="177"/>
    <cellStyle name="Normal 6 3 4" xfId="108"/>
    <cellStyle name="Normal 6 3 4 2" xfId="167"/>
    <cellStyle name="Normal 6 4" xfId="22"/>
    <cellStyle name="Normal 6 4 2" xfId="53"/>
    <cellStyle name="Normal 6 4 2 2" xfId="153"/>
    <cellStyle name="Normal 6 4 2 2 2" xfId="190"/>
    <cellStyle name="Normal 6 4 3" xfId="105"/>
    <cellStyle name="Normal 6 4 3 2" xfId="171"/>
    <cellStyle name="Normal 6 5" xfId="59"/>
    <cellStyle name="Normal 6 6" xfId="65"/>
    <cellStyle name="Normal 7" xfId="8"/>
    <cellStyle name="Normal 7 2" xfId="35"/>
    <cellStyle name="Normal 7 2 2" xfId="66"/>
    <cellStyle name="Normal 7 2 2 2" xfId="180"/>
    <cellStyle name="Normal 7 2 2 2 2" xfId="194"/>
    <cellStyle name="Normal 7 2 3" xfId="118"/>
    <cellStyle name="Normal 7 3" xfId="40"/>
    <cellStyle name="Normal 7 3 2" xfId="141"/>
    <cellStyle name="Normal 7 3 2 2" xfId="183"/>
    <cellStyle name="Normal 7 4" xfId="101"/>
    <cellStyle name="Normal 7 4 2" xfId="159"/>
    <cellStyle name="Normal 8" xfId="58"/>
    <cellStyle name="Normal 9" xfId="62"/>
    <cellStyle name="Normal 9 2" xfId="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topLeftCell="A22" zoomScaleNormal="106" zoomScaleSheetLayoutView="100" zoomScalePageLayoutView="60" workbookViewId="0">
      <selection activeCell="A6" sqref="A6"/>
    </sheetView>
  </sheetViews>
  <sheetFormatPr defaultRowHeight="12.75"/>
  <cols>
    <col min="1" max="1" width="29.42578125" style="72" customWidth="1"/>
    <col min="2" max="5" width="14.28515625" style="72" customWidth="1"/>
    <col min="6" max="7" width="14.5703125" style="72" customWidth="1"/>
    <col min="8" max="8" width="12.28515625" style="72" customWidth="1"/>
    <col min="9" max="9" width="13.140625" style="72" customWidth="1"/>
    <col min="10" max="16384" width="9.140625" style="72"/>
  </cols>
  <sheetData>
    <row r="1" spans="1:9" s="73" customFormat="1" ht="18.600000000000001" customHeight="1">
      <c r="A1" s="138" t="s">
        <v>67</v>
      </c>
      <c r="B1" s="138"/>
      <c r="C1" s="138"/>
      <c r="D1" s="138"/>
      <c r="E1" s="138"/>
      <c r="F1" s="138"/>
      <c r="G1" s="138"/>
      <c r="H1" s="138"/>
    </row>
    <row r="2" spans="1:9" s="73" customFormat="1" ht="6" customHeight="1">
      <c r="A2" s="71"/>
      <c r="B2" s="71"/>
      <c r="C2" s="71"/>
      <c r="D2" s="71"/>
      <c r="E2" s="71"/>
      <c r="F2" s="71"/>
      <c r="G2" s="71"/>
      <c r="H2" s="71"/>
      <c r="I2" s="71"/>
    </row>
    <row r="3" spans="1:9" s="75" customFormat="1" ht="17.100000000000001" customHeight="1">
      <c r="A3" s="74" t="s">
        <v>45</v>
      </c>
      <c r="B3" s="74"/>
      <c r="C3" s="74"/>
      <c r="D3" s="74"/>
      <c r="E3" s="74"/>
      <c r="F3" s="74"/>
      <c r="G3" s="74"/>
      <c r="H3" s="139"/>
      <c r="I3" s="140"/>
    </row>
    <row r="4" spans="1:9" s="76" customFormat="1" ht="37.5" customHeight="1">
      <c r="A4" s="134" t="s">
        <v>1</v>
      </c>
      <c r="B4" s="124" t="s">
        <v>42</v>
      </c>
      <c r="C4" s="124" t="s">
        <v>40</v>
      </c>
      <c r="D4" s="124" t="s">
        <v>39</v>
      </c>
      <c r="E4" s="124" t="s">
        <v>0</v>
      </c>
      <c r="F4" s="125" t="s">
        <v>38</v>
      </c>
      <c r="G4" s="124" t="s">
        <v>37</v>
      </c>
      <c r="H4" s="124" t="s">
        <v>2</v>
      </c>
      <c r="I4" s="136"/>
    </row>
    <row r="5" spans="1:9" s="76" customFormat="1" ht="18" customHeight="1">
      <c r="A5" s="135" t="s">
        <v>31</v>
      </c>
      <c r="B5" s="126">
        <v>38728</v>
      </c>
      <c r="C5" s="127">
        <v>145802</v>
      </c>
      <c r="D5" s="128">
        <v>630986.19999999995</v>
      </c>
      <c r="E5" s="128">
        <v>2048166.6</v>
      </c>
      <c r="F5" s="128">
        <v>581331.80000000005</v>
      </c>
      <c r="G5" s="128">
        <v>1466834.7536752119</v>
      </c>
      <c r="H5" s="129">
        <v>98112.8</v>
      </c>
    </row>
    <row r="6" spans="1:9" s="78" customFormat="1">
      <c r="A6" s="70" t="s">
        <v>4</v>
      </c>
      <c r="B6" s="130">
        <v>189</v>
      </c>
      <c r="C6" s="83">
        <v>3027</v>
      </c>
      <c r="D6" s="80">
        <v>25563.5</v>
      </c>
      <c r="E6" s="80">
        <v>103957.5</v>
      </c>
      <c r="F6" s="80">
        <v>27362.799999999999</v>
      </c>
      <c r="G6" s="80">
        <v>76594.7</v>
      </c>
      <c r="H6" s="131">
        <v>8727.3000000000011</v>
      </c>
    </row>
    <row r="7" spans="1:9" s="78" customFormat="1" ht="24">
      <c r="A7" s="70" t="s">
        <v>5</v>
      </c>
      <c r="B7" s="130">
        <v>7172</v>
      </c>
      <c r="C7" s="83">
        <v>20836</v>
      </c>
      <c r="D7" s="80">
        <v>74305.2</v>
      </c>
      <c r="E7" s="80">
        <v>389217.6</v>
      </c>
      <c r="F7" s="80">
        <v>178220.5</v>
      </c>
      <c r="G7" s="80">
        <v>210997.09999999998</v>
      </c>
      <c r="H7" s="131">
        <v>2900</v>
      </c>
    </row>
    <row r="8" spans="1:9" s="78" customFormat="1" ht="16.5" customHeight="1">
      <c r="A8" s="70" t="s">
        <v>6</v>
      </c>
      <c r="B8" s="130">
        <v>382</v>
      </c>
      <c r="C8" s="83">
        <v>1204</v>
      </c>
      <c r="D8" s="80">
        <v>7485.9</v>
      </c>
      <c r="E8" s="80">
        <v>58888.5</v>
      </c>
      <c r="F8" s="80">
        <v>7606.3</v>
      </c>
      <c r="G8" s="80">
        <v>51282.2</v>
      </c>
      <c r="H8" s="131">
        <v>1063.8</v>
      </c>
    </row>
    <row r="9" spans="1:9" s="78" customFormat="1" ht="16.5" customHeight="1">
      <c r="A9" s="70" t="s">
        <v>7</v>
      </c>
      <c r="B9" s="130">
        <v>2251</v>
      </c>
      <c r="C9" s="83">
        <v>5356</v>
      </c>
      <c r="D9" s="80">
        <v>19730.7</v>
      </c>
      <c r="E9" s="80">
        <v>86881.5</v>
      </c>
      <c r="F9" s="80">
        <v>19126.100000000002</v>
      </c>
      <c r="G9" s="80">
        <v>67755.399999999994</v>
      </c>
      <c r="H9" s="131">
        <v>678.40000000000009</v>
      </c>
    </row>
    <row r="10" spans="1:9" s="78" customFormat="1" ht="35.25" customHeight="1">
      <c r="A10" s="70" t="s">
        <v>8</v>
      </c>
      <c r="B10" s="130">
        <v>74</v>
      </c>
      <c r="C10" s="83">
        <v>468</v>
      </c>
      <c r="D10" s="80">
        <v>3449.6</v>
      </c>
      <c r="E10" s="80">
        <v>10977.9</v>
      </c>
      <c r="F10" s="80">
        <v>1854.6000000000001</v>
      </c>
      <c r="G10" s="80">
        <v>9123.2999999999993</v>
      </c>
      <c r="H10" s="131">
        <v>100.1</v>
      </c>
    </row>
    <row r="11" spans="1:9" s="78" customFormat="1" ht="37.5" customHeight="1">
      <c r="A11" s="70" t="s">
        <v>9</v>
      </c>
      <c r="B11" s="130">
        <v>906</v>
      </c>
      <c r="C11" s="83">
        <v>3923</v>
      </c>
      <c r="D11" s="80">
        <v>27568</v>
      </c>
      <c r="E11" s="80">
        <v>61537.9</v>
      </c>
      <c r="F11" s="80">
        <v>11107.3</v>
      </c>
      <c r="G11" s="80">
        <v>50430.600000000006</v>
      </c>
      <c r="H11" s="131">
        <v>1049.8999999999999</v>
      </c>
    </row>
    <row r="12" spans="1:9" s="78" customFormat="1" ht="27.75" customHeight="1">
      <c r="A12" s="70" t="s">
        <v>10</v>
      </c>
      <c r="B12" s="130">
        <v>60</v>
      </c>
      <c r="C12" s="83">
        <v>492</v>
      </c>
      <c r="D12" s="80">
        <v>3702.2</v>
      </c>
      <c r="E12" s="80">
        <v>6381.4</v>
      </c>
      <c r="F12" s="80">
        <v>1574.5</v>
      </c>
      <c r="G12" s="80">
        <v>4806.8999999999996</v>
      </c>
      <c r="H12" s="131">
        <v>81.600000000000009</v>
      </c>
    </row>
    <row r="13" spans="1:9" s="78" customFormat="1">
      <c r="A13" s="70" t="s">
        <v>11</v>
      </c>
      <c r="B13" s="130">
        <v>338</v>
      </c>
      <c r="C13" s="83">
        <v>1531</v>
      </c>
      <c r="D13" s="80">
        <v>9826.7000000000007</v>
      </c>
      <c r="E13" s="80">
        <v>36910.5</v>
      </c>
      <c r="F13" s="80">
        <v>9217.7999999999993</v>
      </c>
      <c r="G13" s="80">
        <v>27692.7</v>
      </c>
      <c r="H13" s="131">
        <v>3416.1</v>
      </c>
    </row>
    <row r="14" spans="1:9" s="78" customFormat="1" ht="25.5" customHeight="1">
      <c r="A14" s="70" t="s">
        <v>12</v>
      </c>
      <c r="B14" s="130">
        <v>725</v>
      </c>
      <c r="C14" s="83">
        <v>1952</v>
      </c>
      <c r="D14" s="80">
        <v>4695.5</v>
      </c>
      <c r="E14" s="80">
        <v>16208.800000000001</v>
      </c>
      <c r="F14" s="80">
        <v>4606</v>
      </c>
      <c r="G14" s="80">
        <v>11602.800000000001</v>
      </c>
      <c r="H14" s="131">
        <v>776.80000000000007</v>
      </c>
    </row>
    <row r="15" spans="1:9" s="78" customFormat="1">
      <c r="A15" s="70" t="s">
        <v>46</v>
      </c>
      <c r="B15" s="130">
        <v>72</v>
      </c>
      <c r="C15" s="83">
        <v>137</v>
      </c>
      <c r="D15" s="80">
        <v>327.9</v>
      </c>
      <c r="E15" s="80">
        <v>1575.1</v>
      </c>
      <c r="F15" s="80">
        <v>374.3</v>
      </c>
      <c r="G15" s="80">
        <v>1200.8</v>
      </c>
      <c r="H15" s="131">
        <v>23.400000000000002</v>
      </c>
    </row>
    <row r="16" spans="1:9" s="78" customFormat="1" ht="16.5" customHeight="1">
      <c r="A16" s="70" t="s">
        <v>13</v>
      </c>
      <c r="B16" s="130">
        <v>890</v>
      </c>
      <c r="C16" s="83">
        <v>2232</v>
      </c>
      <c r="D16" s="80">
        <v>3962.7</v>
      </c>
      <c r="E16" s="80">
        <v>33189.4</v>
      </c>
      <c r="F16" s="80">
        <v>10342.1</v>
      </c>
      <c r="G16" s="80">
        <v>22847.300000000003</v>
      </c>
      <c r="H16" s="131">
        <v>4491.3</v>
      </c>
    </row>
    <row r="17" spans="1:9" s="78" customFormat="1" ht="16.5" customHeight="1">
      <c r="A17" s="81" t="s">
        <v>44</v>
      </c>
      <c r="B17" s="130">
        <v>14</v>
      </c>
      <c r="C17" s="83">
        <v>85</v>
      </c>
      <c r="D17" s="80">
        <v>770.8</v>
      </c>
      <c r="E17" s="80">
        <v>1058.3</v>
      </c>
      <c r="F17" s="80">
        <v>449.4</v>
      </c>
      <c r="G17" s="80">
        <v>608.9</v>
      </c>
      <c r="H17" s="131">
        <v>0.9</v>
      </c>
    </row>
    <row r="18" spans="1:9" s="78" customFormat="1" ht="37.5" customHeight="1">
      <c r="A18" s="77" t="s">
        <v>14</v>
      </c>
      <c r="B18" s="130">
        <v>311</v>
      </c>
      <c r="C18" s="83">
        <v>1063</v>
      </c>
      <c r="D18" s="80">
        <v>6227.7</v>
      </c>
      <c r="E18" s="80">
        <v>35909.700000000004</v>
      </c>
      <c r="F18" s="80">
        <v>9758.7999999999993</v>
      </c>
      <c r="G18" s="80">
        <v>26150.900000000005</v>
      </c>
      <c r="H18" s="131">
        <v>3815.9</v>
      </c>
    </row>
    <row r="19" spans="1:9" s="78" customFormat="1" ht="23.25" customHeight="1">
      <c r="A19" s="70" t="s">
        <v>15</v>
      </c>
      <c r="B19" s="130">
        <v>10</v>
      </c>
      <c r="C19" s="83">
        <v>541</v>
      </c>
      <c r="D19" s="80">
        <v>2421.3000000000002</v>
      </c>
      <c r="E19" s="80">
        <v>3833.6000000000004</v>
      </c>
      <c r="F19" s="80">
        <v>502.1</v>
      </c>
      <c r="G19" s="80">
        <v>3331.5000000000005</v>
      </c>
      <c r="H19" s="131">
        <v>46.400000000000006</v>
      </c>
    </row>
    <row r="20" spans="1:9" s="78" customFormat="1" ht="27" customHeight="1">
      <c r="A20" s="70" t="s">
        <v>47</v>
      </c>
      <c r="B20" s="130">
        <v>34</v>
      </c>
      <c r="C20" s="83">
        <v>1316</v>
      </c>
      <c r="D20" s="80">
        <v>6617.5</v>
      </c>
      <c r="E20" s="80">
        <v>9178.1</v>
      </c>
      <c r="F20" s="80">
        <v>869.80000000000007</v>
      </c>
      <c r="G20" s="80">
        <v>8308.3000000000011</v>
      </c>
      <c r="H20" s="131">
        <v>150</v>
      </c>
    </row>
    <row r="21" spans="1:9" s="78" customFormat="1" ht="36.75" customHeight="1">
      <c r="A21" s="70" t="s">
        <v>16</v>
      </c>
      <c r="B21" s="130">
        <v>678</v>
      </c>
      <c r="C21" s="83">
        <v>2245</v>
      </c>
      <c r="D21" s="80">
        <v>12216.699999999999</v>
      </c>
      <c r="E21" s="80">
        <v>55268.4</v>
      </c>
      <c r="F21" s="80">
        <v>21972.600000000002</v>
      </c>
      <c r="G21" s="80">
        <v>33295.800000000003</v>
      </c>
      <c r="H21" s="131">
        <v>206.5</v>
      </c>
    </row>
    <row r="22" spans="1:9" s="78" customFormat="1" ht="17.25" customHeight="1">
      <c r="A22" s="70" t="s">
        <v>18</v>
      </c>
      <c r="B22" s="130">
        <v>3417</v>
      </c>
      <c r="C22" s="83">
        <v>34746</v>
      </c>
      <c r="D22" s="80">
        <v>184684.6</v>
      </c>
      <c r="E22" s="80">
        <v>395697.2</v>
      </c>
      <c r="F22" s="80">
        <v>64837.100000000006</v>
      </c>
      <c r="G22" s="80">
        <v>330860.09999999998</v>
      </c>
      <c r="H22" s="131">
        <v>50282.7</v>
      </c>
    </row>
    <row r="23" spans="1:9" s="78" customFormat="1" ht="16.5" customHeight="1">
      <c r="A23" s="70" t="s">
        <v>19</v>
      </c>
      <c r="B23" s="130">
        <v>4966</v>
      </c>
      <c r="C23" s="83">
        <v>16890</v>
      </c>
      <c r="D23" s="80">
        <v>87733.6</v>
      </c>
      <c r="E23" s="80">
        <v>286421.2</v>
      </c>
      <c r="F23" s="80">
        <v>80032.800000000003</v>
      </c>
      <c r="G23" s="80">
        <v>206388.40000000002</v>
      </c>
      <c r="H23" s="131">
        <v>5449</v>
      </c>
    </row>
    <row r="24" spans="1:9" s="78" customFormat="1" ht="16.5" customHeight="1">
      <c r="A24" s="70" t="s">
        <v>20</v>
      </c>
      <c r="B24" s="130">
        <v>43</v>
      </c>
      <c r="C24" s="83">
        <v>1111</v>
      </c>
      <c r="D24" s="80">
        <v>8299</v>
      </c>
      <c r="E24" s="80">
        <v>16399.5</v>
      </c>
      <c r="F24" s="80">
        <v>4746.1000000000004</v>
      </c>
      <c r="G24" s="80">
        <v>11653.4</v>
      </c>
      <c r="H24" s="131">
        <v>162.9</v>
      </c>
    </row>
    <row r="25" spans="1:9" s="78" customFormat="1" ht="25.5" customHeight="1">
      <c r="A25" s="70" t="s">
        <v>21</v>
      </c>
      <c r="B25" s="130">
        <v>535</v>
      </c>
      <c r="C25" s="83">
        <v>6106</v>
      </c>
      <c r="D25" s="80">
        <v>26471.5</v>
      </c>
      <c r="E25" s="80">
        <v>50475.6</v>
      </c>
      <c r="F25" s="80">
        <v>10952.5</v>
      </c>
      <c r="G25" s="80">
        <v>39523.1</v>
      </c>
      <c r="H25" s="131">
        <v>2103.5</v>
      </c>
    </row>
    <row r="26" spans="1:9" s="78" customFormat="1" ht="24">
      <c r="A26" s="70" t="s">
        <v>22</v>
      </c>
      <c r="B26" s="130">
        <v>123</v>
      </c>
      <c r="C26" s="83">
        <v>773</v>
      </c>
      <c r="D26" s="80">
        <v>2647.5</v>
      </c>
      <c r="E26" s="80">
        <v>5328.3</v>
      </c>
      <c r="F26" s="80">
        <v>1282.5</v>
      </c>
      <c r="G26" s="80">
        <v>4045.8</v>
      </c>
      <c r="H26" s="131">
        <v>40.799999999999997</v>
      </c>
    </row>
    <row r="27" spans="1:9" s="78" customFormat="1" ht="24" customHeight="1">
      <c r="A27" s="70" t="s">
        <v>23</v>
      </c>
      <c r="B27" s="130">
        <v>43</v>
      </c>
      <c r="C27" s="83">
        <v>189</v>
      </c>
      <c r="D27" s="80">
        <v>1088.4000000000001</v>
      </c>
      <c r="E27" s="80">
        <v>1336.7</v>
      </c>
      <c r="F27" s="80">
        <v>501.5</v>
      </c>
      <c r="G27" s="80">
        <v>835.2</v>
      </c>
      <c r="H27" s="131">
        <v>55.9</v>
      </c>
    </row>
    <row r="28" spans="1:9" s="78" customFormat="1" ht="28.5" customHeight="1">
      <c r="A28" s="70" t="s">
        <v>24</v>
      </c>
      <c r="B28" s="130">
        <v>2588</v>
      </c>
      <c r="C28" s="83">
        <v>8786</v>
      </c>
      <c r="D28" s="80">
        <v>25267</v>
      </c>
      <c r="E28" s="80">
        <v>103591.2</v>
      </c>
      <c r="F28" s="80">
        <v>29137.1</v>
      </c>
      <c r="G28" s="80">
        <v>74454.100000000006</v>
      </c>
      <c r="H28" s="131">
        <v>9327.9</v>
      </c>
    </row>
    <row r="29" spans="1:9" s="78" customFormat="1" ht="24">
      <c r="A29" s="70" t="s">
        <v>25</v>
      </c>
      <c r="B29" s="130">
        <v>1202</v>
      </c>
      <c r="C29" s="83">
        <v>12450</v>
      </c>
      <c r="D29" s="80">
        <v>57928.6</v>
      </c>
      <c r="E29" s="80">
        <v>121878.1</v>
      </c>
      <c r="F29" s="80">
        <v>29334.300000000003</v>
      </c>
      <c r="G29" s="80">
        <v>92543.8</v>
      </c>
      <c r="H29" s="131">
        <v>1763.6</v>
      </c>
    </row>
    <row r="30" spans="1:9" ht="35.25" customHeight="1">
      <c r="A30" s="70" t="s">
        <v>26</v>
      </c>
      <c r="B30" s="130">
        <v>2853</v>
      </c>
      <c r="C30" s="83">
        <v>3995</v>
      </c>
      <c r="D30" s="80">
        <v>5883.2000000000007</v>
      </c>
      <c r="E30" s="80">
        <v>34304.699999999997</v>
      </c>
      <c r="F30" s="80">
        <v>11367.2</v>
      </c>
      <c r="G30" s="80">
        <v>22937.499999999996</v>
      </c>
      <c r="H30" s="131">
        <v>505.6</v>
      </c>
    </row>
    <row r="31" spans="1:9" ht="15.75" customHeight="1">
      <c r="A31" s="79" t="s">
        <v>27</v>
      </c>
      <c r="B31" s="132">
        <v>8852</v>
      </c>
      <c r="C31" s="84">
        <v>14348</v>
      </c>
      <c r="D31" s="82">
        <v>22110.9</v>
      </c>
      <c r="E31" s="82">
        <v>121759.8</v>
      </c>
      <c r="F31" s="82">
        <v>44195.7</v>
      </c>
      <c r="G31" s="82">
        <v>77564.100000000006</v>
      </c>
      <c r="H31" s="133">
        <v>892.5</v>
      </c>
    </row>
    <row r="32" spans="1:9" ht="16.5" customHeight="1">
      <c r="A32" s="137" t="s">
        <v>66</v>
      </c>
      <c r="B32" s="137"/>
      <c r="C32" s="137"/>
      <c r="D32" s="137"/>
      <c r="E32" s="137"/>
      <c r="F32" s="137"/>
      <c r="G32" s="137"/>
      <c r="H32" s="137"/>
      <c r="I32" s="137"/>
    </row>
    <row r="33" spans="8:9">
      <c r="H33" s="123"/>
      <c r="I33" s="123"/>
    </row>
  </sheetData>
  <mergeCells count="3">
    <mergeCell ref="A32:I32"/>
    <mergeCell ref="A1:H1"/>
    <mergeCell ref="H3:I3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85" firstPageNumber="37" orientation="landscape" useFirstPageNumber="1" r:id="rId1"/>
  <headerFooter alignWithMargins="0">
    <oddHeader>&amp;L&amp;8PCBS: Economic Surveys Series, 2017&amp;R&amp;1&amp;K00+000س&amp;10 &amp;8&amp;K000000PCBS: سلسلة المسوح الإقتصادية، 2017</oddHeader>
    <oddFooter>&amp;C&amp;9&amp;P</oddFooter>
  </headerFooter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rightToLeft="1" workbookViewId="0">
      <selection activeCell="D24" sqref="D24"/>
    </sheetView>
  </sheetViews>
  <sheetFormatPr defaultRowHeight="12.75"/>
  <cols>
    <col min="2" max="2" width="9.140625" style="8"/>
    <col min="6" max="6" width="9.140625" style="8"/>
    <col min="10" max="10" width="9.140625" style="60"/>
    <col min="12" max="12" width="9.5703125" bestFit="1" customWidth="1"/>
  </cols>
  <sheetData>
    <row r="1" spans="1:13" ht="40.5">
      <c r="C1" s="3" t="s">
        <v>41</v>
      </c>
      <c r="D1" s="1" t="s">
        <v>43</v>
      </c>
      <c r="E1" s="2" t="s">
        <v>48</v>
      </c>
      <c r="F1" s="10"/>
      <c r="G1" s="11" t="s">
        <v>41</v>
      </c>
      <c r="H1" s="9" t="s">
        <v>43</v>
      </c>
      <c r="I1" s="10" t="s">
        <v>48</v>
      </c>
      <c r="K1" s="62" t="s">
        <v>41</v>
      </c>
      <c r="L1" s="61" t="s">
        <v>43</v>
      </c>
      <c r="M1" s="34" t="s">
        <v>48</v>
      </c>
    </row>
    <row r="2" spans="1:13">
      <c r="A2" s="4">
        <v>8</v>
      </c>
      <c r="B2" s="13">
        <v>8</v>
      </c>
      <c r="C2" s="16">
        <v>3</v>
      </c>
      <c r="D2" s="19">
        <v>42</v>
      </c>
      <c r="E2" s="22">
        <v>38</v>
      </c>
      <c r="F2" s="40">
        <v>8</v>
      </c>
      <c r="G2" s="44">
        <v>211</v>
      </c>
      <c r="H2" s="46">
        <v>1679</v>
      </c>
      <c r="I2" s="48">
        <v>1428</v>
      </c>
      <c r="J2" s="69">
        <v>8</v>
      </c>
      <c r="K2" s="41">
        <v>214</v>
      </c>
      <c r="L2" s="41">
        <v>1721</v>
      </c>
      <c r="M2" s="41">
        <v>1466</v>
      </c>
    </row>
    <row r="3" spans="1:13">
      <c r="A3" s="5">
        <v>10</v>
      </c>
      <c r="B3" s="14">
        <v>10</v>
      </c>
      <c r="C3" s="17">
        <v>404</v>
      </c>
      <c r="D3" s="20">
        <v>3076</v>
      </c>
      <c r="E3" s="23">
        <v>2507</v>
      </c>
      <c r="F3" s="38">
        <v>10</v>
      </c>
      <c r="G3" s="44">
        <v>1687</v>
      </c>
      <c r="H3" s="45">
        <v>11622</v>
      </c>
      <c r="I3" s="49">
        <v>9745</v>
      </c>
      <c r="J3" s="67">
        <v>10</v>
      </c>
      <c r="K3" s="41">
        <v>2091</v>
      </c>
      <c r="L3" s="41">
        <v>14698</v>
      </c>
      <c r="M3" s="41">
        <v>12252</v>
      </c>
    </row>
    <row r="4" spans="1:13">
      <c r="A4" s="5">
        <v>11</v>
      </c>
      <c r="B4" s="14">
        <v>11</v>
      </c>
      <c r="C4" s="17">
        <v>24</v>
      </c>
      <c r="D4" s="20">
        <v>159</v>
      </c>
      <c r="E4" s="23">
        <v>83</v>
      </c>
      <c r="F4" s="38">
        <v>11</v>
      </c>
      <c r="G4" s="44">
        <v>21</v>
      </c>
      <c r="H4" s="45">
        <v>552</v>
      </c>
      <c r="I4" s="49">
        <v>529</v>
      </c>
      <c r="J4" s="67">
        <v>11</v>
      </c>
      <c r="K4" s="41">
        <v>45</v>
      </c>
      <c r="L4" s="41">
        <v>711</v>
      </c>
      <c r="M4" s="41">
        <v>612</v>
      </c>
    </row>
    <row r="5" spans="1:13">
      <c r="A5" s="5">
        <v>12</v>
      </c>
      <c r="F5" s="38">
        <v>12</v>
      </c>
      <c r="G5" s="44">
        <v>1</v>
      </c>
      <c r="H5" s="45">
        <v>132</v>
      </c>
      <c r="I5" s="49">
        <v>132</v>
      </c>
      <c r="J5" s="67">
        <v>12</v>
      </c>
      <c r="K5" s="41">
        <v>1</v>
      </c>
      <c r="L5" s="41">
        <v>132</v>
      </c>
      <c r="M5" s="41">
        <v>132</v>
      </c>
    </row>
    <row r="6" spans="1:13">
      <c r="A6" s="5">
        <v>13</v>
      </c>
      <c r="B6" s="14">
        <v>13</v>
      </c>
      <c r="C6" s="17">
        <v>156</v>
      </c>
      <c r="D6" s="20">
        <v>467</v>
      </c>
      <c r="E6" s="23">
        <v>208</v>
      </c>
      <c r="F6" s="38">
        <v>13</v>
      </c>
      <c r="G6" s="44">
        <v>312</v>
      </c>
      <c r="H6" s="45">
        <v>763</v>
      </c>
      <c r="I6" s="49">
        <v>458</v>
      </c>
      <c r="J6" s="67">
        <v>13</v>
      </c>
      <c r="K6" s="41">
        <v>468</v>
      </c>
      <c r="L6" s="41">
        <v>1230</v>
      </c>
      <c r="M6" s="41">
        <v>666</v>
      </c>
    </row>
    <row r="7" spans="1:13">
      <c r="A7" s="5">
        <v>14</v>
      </c>
      <c r="B7" s="14">
        <v>14</v>
      </c>
      <c r="C7" s="17">
        <v>431</v>
      </c>
      <c r="D7" s="20">
        <v>1307</v>
      </c>
      <c r="E7" s="23">
        <v>773</v>
      </c>
      <c r="F7" s="38">
        <v>14</v>
      </c>
      <c r="G7" s="44">
        <v>1359</v>
      </c>
      <c r="H7" s="45">
        <v>10198</v>
      </c>
      <c r="I7" s="49">
        <v>8561</v>
      </c>
      <c r="J7" s="67">
        <v>14</v>
      </c>
      <c r="K7" s="41">
        <v>1790</v>
      </c>
      <c r="L7" s="41">
        <v>11505</v>
      </c>
      <c r="M7" s="41">
        <v>9334</v>
      </c>
    </row>
    <row r="8" spans="1:13">
      <c r="A8" s="5">
        <v>15</v>
      </c>
      <c r="B8" s="14">
        <v>15</v>
      </c>
      <c r="C8" s="17">
        <v>25</v>
      </c>
      <c r="D8" s="20">
        <v>87</v>
      </c>
      <c r="E8" s="23">
        <v>39</v>
      </c>
      <c r="F8" s="38">
        <v>15</v>
      </c>
      <c r="G8" s="44">
        <v>385</v>
      </c>
      <c r="H8" s="45">
        <v>2265</v>
      </c>
      <c r="I8" s="49">
        <v>1824</v>
      </c>
      <c r="J8" s="67">
        <v>15</v>
      </c>
      <c r="K8" s="41">
        <v>410</v>
      </c>
      <c r="L8" s="41">
        <v>2352</v>
      </c>
      <c r="M8" s="41">
        <v>1863</v>
      </c>
    </row>
    <row r="9" spans="1:13">
      <c r="A9" s="5">
        <v>16</v>
      </c>
      <c r="B9" s="14">
        <v>16</v>
      </c>
      <c r="C9" s="17">
        <v>312</v>
      </c>
      <c r="D9" s="20">
        <v>793</v>
      </c>
      <c r="E9" s="23">
        <v>395</v>
      </c>
      <c r="F9" s="38">
        <v>16</v>
      </c>
      <c r="G9" s="44">
        <v>500</v>
      </c>
      <c r="H9" s="45">
        <v>1357</v>
      </c>
      <c r="I9" s="49">
        <v>811</v>
      </c>
      <c r="J9" s="67">
        <v>16</v>
      </c>
      <c r="K9" s="41">
        <v>812</v>
      </c>
      <c r="L9" s="41">
        <v>2150</v>
      </c>
      <c r="M9" s="41">
        <v>1206</v>
      </c>
    </row>
    <row r="10" spans="1:13">
      <c r="A10" s="5">
        <v>17</v>
      </c>
      <c r="F10" s="38">
        <v>17</v>
      </c>
      <c r="G10" s="44">
        <v>95</v>
      </c>
      <c r="H10" s="45">
        <v>696</v>
      </c>
      <c r="I10" s="49">
        <v>607</v>
      </c>
      <c r="J10" s="67">
        <v>17</v>
      </c>
      <c r="K10" s="41">
        <v>95</v>
      </c>
      <c r="L10" s="41">
        <v>696</v>
      </c>
      <c r="M10" s="41">
        <v>607</v>
      </c>
    </row>
    <row r="11" spans="1:13">
      <c r="A11" s="4">
        <v>18</v>
      </c>
      <c r="B11" s="14">
        <v>18</v>
      </c>
      <c r="C11" s="17">
        <v>163</v>
      </c>
      <c r="D11" s="20">
        <v>574</v>
      </c>
      <c r="E11" s="23">
        <v>371</v>
      </c>
      <c r="F11" s="38">
        <v>18</v>
      </c>
      <c r="G11" s="44">
        <v>171</v>
      </c>
      <c r="H11" s="45">
        <v>1308</v>
      </c>
      <c r="I11" s="49">
        <v>1253</v>
      </c>
      <c r="J11" s="69">
        <v>18</v>
      </c>
      <c r="K11" s="41">
        <v>334</v>
      </c>
      <c r="L11" s="41">
        <v>1882</v>
      </c>
      <c r="M11" s="41">
        <v>1624</v>
      </c>
    </row>
    <row r="12" spans="1:13">
      <c r="A12" s="6">
        <v>19</v>
      </c>
      <c r="F12" s="38">
        <v>19</v>
      </c>
      <c r="G12" s="44">
        <v>3</v>
      </c>
      <c r="H12" s="45">
        <v>31</v>
      </c>
      <c r="I12" s="49">
        <v>28</v>
      </c>
      <c r="J12" s="68">
        <v>19</v>
      </c>
      <c r="K12" s="41">
        <v>3</v>
      </c>
      <c r="L12" s="41">
        <v>31</v>
      </c>
      <c r="M12" s="41">
        <v>28</v>
      </c>
    </row>
    <row r="13" spans="1:13">
      <c r="A13" s="5">
        <v>20</v>
      </c>
      <c r="B13" s="14">
        <v>20</v>
      </c>
      <c r="C13" s="17">
        <v>105</v>
      </c>
      <c r="D13" s="20">
        <v>308</v>
      </c>
      <c r="E13" s="23">
        <v>199</v>
      </c>
      <c r="F13" s="38">
        <v>20</v>
      </c>
      <c r="G13" s="44">
        <v>28</v>
      </c>
      <c r="H13" s="45">
        <v>507</v>
      </c>
      <c r="I13" s="49">
        <v>491</v>
      </c>
      <c r="J13" s="67">
        <v>20</v>
      </c>
      <c r="K13" s="41">
        <v>133</v>
      </c>
      <c r="L13" s="41">
        <v>815</v>
      </c>
      <c r="M13" s="41">
        <v>690</v>
      </c>
    </row>
    <row r="14" spans="1:13">
      <c r="A14" s="5">
        <v>21</v>
      </c>
      <c r="F14" s="38">
        <v>21</v>
      </c>
      <c r="G14" s="44">
        <v>3</v>
      </c>
      <c r="H14" s="45">
        <v>689</v>
      </c>
      <c r="I14" s="49">
        <v>689</v>
      </c>
      <c r="J14" s="67">
        <v>21</v>
      </c>
      <c r="K14" s="41">
        <v>3</v>
      </c>
      <c r="L14" s="41">
        <v>689</v>
      </c>
      <c r="M14" s="41">
        <v>689</v>
      </c>
    </row>
    <row r="15" spans="1:13">
      <c r="A15" s="5">
        <v>22</v>
      </c>
      <c r="B15" s="14">
        <v>22</v>
      </c>
      <c r="C15" s="17">
        <v>15</v>
      </c>
      <c r="D15" s="20">
        <v>225</v>
      </c>
      <c r="E15" s="23">
        <v>195</v>
      </c>
      <c r="F15" s="38">
        <v>22</v>
      </c>
      <c r="G15" s="44">
        <v>94</v>
      </c>
      <c r="H15" s="45">
        <v>1367</v>
      </c>
      <c r="I15" s="49">
        <v>1255</v>
      </c>
      <c r="J15" s="67">
        <v>22</v>
      </c>
      <c r="K15" s="41">
        <v>109</v>
      </c>
      <c r="L15" s="41">
        <v>1592</v>
      </c>
      <c r="M15" s="41">
        <v>1450</v>
      </c>
    </row>
    <row r="16" spans="1:13">
      <c r="A16" s="5">
        <v>23</v>
      </c>
      <c r="B16" s="15">
        <v>23</v>
      </c>
      <c r="C16" s="18">
        <v>581</v>
      </c>
      <c r="D16" s="21">
        <v>3266</v>
      </c>
      <c r="E16" s="24">
        <v>2388</v>
      </c>
      <c r="F16" s="38">
        <v>23</v>
      </c>
      <c r="G16" s="42">
        <v>1600</v>
      </c>
      <c r="H16" s="45">
        <v>9189</v>
      </c>
      <c r="I16" s="49">
        <v>7547</v>
      </c>
      <c r="J16" s="67">
        <v>23</v>
      </c>
      <c r="K16" s="41">
        <v>2181</v>
      </c>
      <c r="L16" s="41">
        <v>12455</v>
      </c>
      <c r="M16" s="41">
        <v>9935</v>
      </c>
    </row>
    <row r="17" spans="1:13">
      <c r="A17" s="5">
        <v>24</v>
      </c>
      <c r="F17" s="38">
        <v>24</v>
      </c>
      <c r="G17" s="42">
        <v>22</v>
      </c>
      <c r="H17" s="45">
        <v>53</v>
      </c>
      <c r="I17" s="49">
        <v>30</v>
      </c>
      <c r="J17" s="67">
        <v>24</v>
      </c>
      <c r="K17" s="41">
        <v>22</v>
      </c>
      <c r="L17" s="41">
        <v>53</v>
      </c>
      <c r="M17" s="41">
        <v>30</v>
      </c>
    </row>
    <row r="18" spans="1:13">
      <c r="A18" s="5">
        <v>25</v>
      </c>
      <c r="B18" s="25">
        <v>25</v>
      </c>
      <c r="C18" s="28">
        <v>1210</v>
      </c>
      <c r="D18" s="31">
        <v>2859</v>
      </c>
      <c r="E18" s="35">
        <v>1466</v>
      </c>
      <c r="F18" s="38">
        <v>25</v>
      </c>
      <c r="G18" s="42">
        <v>2603</v>
      </c>
      <c r="H18" s="45">
        <v>6597</v>
      </c>
      <c r="I18" s="49">
        <v>3796</v>
      </c>
      <c r="J18" s="67">
        <v>25</v>
      </c>
      <c r="K18" s="41">
        <v>3813</v>
      </c>
      <c r="L18" s="41">
        <v>9456</v>
      </c>
      <c r="M18" s="41">
        <v>5262</v>
      </c>
    </row>
    <row r="19" spans="1:13">
      <c r="A19" s="5">
        <v>26</v>
      </c>
      <c r="F19" s="38">
        <v>26</v>
      </c>
      <c r="G19" s="42">
        <v>32</v>
      </c>
      <c r="H19" s="45">
        <v>279</v>
      </c>
      <c r="I19" s="49">
        <v>255</v>
      </c>
      <c r="J19" s="67">
        <v>26</v>
      </c>
      <c r="K19" s="41">
        <v>32</v>
      </c>
      <c r="L19" s="41">
        <v>279</v>
      </c>
      <c r="M19" s="41">
        <v>255</v>
      </c>
    </row>
    <row r="20" spans="1:13">
      <c r="A20" s="5">
        <v>27</v>
      </c>
      <c r="B20" s="26">
        <v>27</v>
      </c>
      <c r="C20" s="29">
        <v>16</v>
      </c>
      <c r="D20" s="32">
        <v>86</v>
      </c>
      <c r="E20" s="36">
        <v>76</v>
      </c>
      <c r="F20" s="39">
        <v>27</v>
      </c>
      <c r="G20" s="43">
        <v>17</v>
      </c>
      <c r="H20" s="47">
        <v>78</v>
      </c>
      <c r="I20" s="50">
        <v>66</v>
      </c>
      <c r="J20" s="67">
        <v>27</v>
      </c>
      <c r="K20" s="41">
        <v>33</v>
      </c>
      <c r="L20" s="41">
        <v>164</v>
      </c>
      <c r="M20" s="41">
        <v>142</v>
      </c>
    </row>
    <row r="21" spans="1:13">
      <c r="A21" s="5">
        <v>28</v>
      </c>
      <c r="B21" s="26">
        <v>28</v>
      </c>
      <c r="C21" s="29">
        <v>27</v>
      </c>
      <c r="D21" s="32">
        <v>80</v>
      </c>
      <c r="E21" s="36">
        <v>21</v>
      </c>
      <c r="F21" s="53">
        <v>28</v>
      </c>
      <c r="G21" s="54">
        <v>113</v>
      </c>
      <c r="H21" s="58">
        <v>228</v>
      </c>
      <c r="I21" s="63">
        <v>114</v>
      </c>
      <c r="J21" s="67">
        <v>28</v>
      </c>
      <c r="K21" s="41">
        <v>140</v>
      </c>
      <c r="L21" s="41">
        <v>308</v>
      </c>
      <c r="M21" s="41">
        <v>135</v>
      </c>
    </row>
    <row r="22" spans="1:13">
      <c r="A22" s="5">
        <v>29</v>
      </c>
      <c r="B22" s="25">
        <v>29</v>
      </c>
      <c r="C22" s="29">
        <v>8</v>
      </c>
      <c r="D22" s="32">
        <v>25</v>
      </c>
      <c r="E22" s="36">
        <v>20</v>
      </c>
      <c r="J22" s="67">
        <v>29</v>
      </c>
      <c r="K22" s="41">
        <v>8</v>
      </c>
      <c r="L22" s="41">
        <v>25</v>
      </c>
      <c r="M22" s="41">
        <v>20</v>
      </c>
    </row>
    <row r="23" spans="1:13">
      <c r="A23" s="6">
        <v>30</v>
      </c>
      <c r="B23" s="27">
        <v>30</v>
      </c>
      <c r="C23" s="29">
        <v>2</v>
      </c>
      <c r="D23" s="32">
        <v>2</v>
      </c>
      <c r="E23" s="36">
        <v>0</v>
      </c>
      <c r="J23" s="68">
        <v>30</v>
      </c>
      <c r="K23" s="41">
        <v>2</v>
      </c>
      <c r="L23" s="41">
        <v>2</v>
      </c>
      <c r="M23" s="41">
        <v>0</v>
      </c>
    </row>
    <row r="24" spans="1:13">
      <c r="A24" s="5">
        <v>31</v>
      </c>
      <c r="B24" s="26">
        <v>31</v>
      </c>
      <c r="C24" s="29">
        <v>674</v>
      </c>
      <c r="D24" s="32">
        <v>2308</v>
      </c>
      <c r="E24" s="36">
        <v>1458</v>
      </c>
      <c r="F24" s="51">
        <v>31</v>
      </c>
      <c r="G24" s="55">
        <v>2251</v>
      </c>
      <c r="H24" s="57">
        <v>7803</v>
      </c>
      <c r="I24" s="64">
        <v>5411</v>
      </c>
      <c r="J24" s="67">
        <v>31</v>
      </c>
      <c r="K24" s="41">
        <v>2925</v>
      </c>
      <c r="L24" s="41">
        <v>10111</v>
      </c>
      <c r="M24" s="41">
        <v>6869</v>
      </c>
    </row>
    <row r="25" spans="1:13">
      <c r="A25" s="5">
        <v>32</v>
      </c>
      <c r="B25" s="26">
        <v>32</v>
      </c>
      <c r="C25" s="29">
        <v>114</v>
      </c>
      <c r="D25" s="32">
        <v>260</v>
      </c>
      <c r="E25" s="36">
        <v>146</v>
      </c>
      <c r="F25" s="51">
        <v>32</v>
      </c>
      <c r="G25" s="55">
        <v>175</v>
      </c>
      <c r="H25" s="57">
        <v>635</v>
      </c>
      <c r="I25" s="64">
        <v>460</v>
      </c>
      <c r="J25" s="67">
        <v>32</v>
      </c>
      <c r="K25" s="41">
        <v>289</v>
      </c>
      <c r="L25" s="41">
        <v>895</v>
      </c>
      <c r="M25" s="41">
        <v>606</v>
      </c>
    </row>
    <row r="26" spans="1:13">
      <c r="A26" s="5">
        <v>33</v>
      </c>
      <c r="B26" s="25">
        <v>33</v>
      </c>
      <c r="C26" s="29">
        <v>321</v>
      </c>
      <c r="D26" s="32">
        <v>835</v>
      </c>
      <c r="E26" s="36">
        <v>1426</v>
      </c>
      <c r="F26" s="51">
        <v>33</v>
      </c>
      <c r="G26" s="55">
        <v>145</v>
      </c>
      <c r="H26" s="57">
        <v>358</v>
      </c>
      <c r="I26" s="64">
        <v>245</v>
      </c>
      <c r="J26" s="67">
        <v>33</v>
      </c>
      <c r="K26" s="41">
        <v>466</v>
      </c>
      <c r="L26" s="41">
        <v>1193</v>
      </c>
      <c r="M26" s="41">
        <v>1671</v>
      </c>
    </row>
    <row r="27" spans="1:13">
      <c r="A27" s="5">
        <v>35</v>
      </c>
      <c r="B27" s="27">
        <v>35</v>
      </c>
      <c r="C27" s="29">
        <v>2</v>
      </c>
      <c r="D27" s="32">
        <v>1088</v>
      </c>
      <c r="E27" s="36">
        <v>0</v>
      </c>
      <c r="F27" s="51">
        <v>35</v>
      </c>
      <c r="G27" s="55">
        <v>12</v>
      </c>
      <c r="H27" s="57">
        <v>2213</v>
      </c>
      <c r="I27" s="64">
        <v>2213</v>
      </c>
      <c r="J27" s="67">
        <v>35</v>
      </c>
      <c r="K27" s="41">
        <v>14</v>
      </c>
      <c r="L27" s="41">
        <v>3301</v>
      </c>
      <c r="M27" s="41">
        <v>2213</v>
      </c>
    </row>
    <row r="28" spans="1:13">
      <c r="A28" s="7">
        <v>36</v>
      </c>
      <c r="B28" s="26">
        <v>36</v>
      </c>
      <c r="C28" s="29">
        <v>139</v>
      </c>
      <c r="D28" s="32">
        <v>383</v>
      </c>
      <c r="E28" s="36">
        <v>185</v>
      </c>
      <c r="F28" s="51">
        <v>36</v>
      </c>
      <c r="G28" s="55">
        <v>170</v>
      </c>
      <c r="H28" s="57">
        <v>617</v>
      </c>
      <c r="I28" s="64">
        <v>383</v>
      </c>
      <c r="J28" s="7">
        <v>36</v>
      </c>
      <c r="K28" s="41">
        <v>309</v>
      </c>
      <c r="L28" s="41">
        <v>1000</v>
      </c>
      <c r="M28" s="41">
        <v>568</v>
      </c>
    </row>
    <row r="29" spans="1:13">
      <c r="A29" s="5">
        <v>38</v>
      </c>
      <c r="B29" s="26">
        <v>38</v>
      </c>
      <c r="C29" s="29">
        <v>10</v>
      </c>
      <c r="D29" s="32">
        <v>36</v>
      </c>
      <c r="E29" s="36">
        <v>25</v>
      </c>
      <c r="F29" s="51">
        <v>38</v>
      </c>
      <c r="G29" s="55">
        <v>14</v>
      </c>
      <c r="H29" s="57">
        <v>57</v>
      </c>
      <c r="I29" s="64">
        <v>33</v>
      </c>
      <c r="J29" s="67">
        <v>38</v>
      </c>
      <c r="K29" s="41">
        <v>24</v>
      </c>
      <c r="L29" s="41">
        <v>93</v>
      </c>
      <c r="M29" s="41">
        <v>58</v>
      </c>
    </row>
    <row r="30" spans="1:13">
      <c r="A30" s="6">
        <v>39</v>
      </c>
      <c r="F30" s="51">
        <v>39</v>
      </c>
      <c r="G30" s="55">
        <v>2</v>
      </c>
      <c r="H30" s="57">
        <v>10</v>
      </c>
      <c r="I30" s="64">
        <v>8</v>
      </c>
      <c r="J30" s="68">
        <v>39</v>
      </c>
      <c r="K30" s="41">
        <v>2</v>
      </c>
      <c r="L30" s="41">
        <v>10</v>
      </c>
      <c r="M30" s="41">
        <v>8</v>
      </c>
    </row>
    <row r="31" spans="1:13">
      <c r="A31" s="5">
        <v>41</v>
      </c>
      <c r="B31" s="26">
        <v>41</v>
      </c>
      <c r="C31" s="29">
        <v>119</v>
      </c>
      <c r="D31" s="32">
        <v>3377</v>
      </c>
      <c r="E31" s="36">
        <v>3130</v>
      </c>
      <c r="F31" s="51">
        <v>41</v>
      </c>
      <c r="G31" s="55">
        <v>194</v>
      </c>
      <c r="H31" s="57">
        <v>3752</v>
      </c>
      <c r="I31" s="64">
        <v>3615</v>
      </c>
      <c r="J31" s="67">
        <v>41</v>
      </c>
      <c r="K31" s="41">
        <v>313</v>
      </c>
      <c r="L31" s="41">
        <v>7129</v>
      </c>
      <c r="M31" s="41">
        <v>6745</v>
      </c>
    </row>
    <row r="32" spans="1:13">
      <c r="A32" s="5">
        <v>42</v>
      </c>
      <c r="B32" s="26">
        <v>42</v>
      </c>
      <c r="C32" s="29">
        <v>6</v>
      </c>
      <c r="D32" s="32">
        <v>51</v>
      </c>
      <c r="E32" s="36">
        <v>45</v>
      </c>
      <c r="F32" s="51">
        <v>42</v>
      </c>
      <c r="G32" s="55">
        <v>39</v>
      </c>
      <c r="H32" s="57">
        <v>1891</v>
      </c>
      <c r="I32" s="64">
        <v>1843</v>
      </c>
      <c r="J32" s="67">
        <v>42</v>
      </c>
      <c r="K32" s="41">
        <v>45</v>
      </c>
      <c r="L32" s="41">
        <v>1942</v>
      </c>
      <c r="M32" s="41">
        <v>1888</v>
      </c>
    </row>
    <row r="33" spans="1:13">
      <c r="A33" s="5">
        <v>43</v>
      </c>
      <c r="B33" s="26">
        <v>43</v>
      </c>
      <c r="C33" s="29">
        <v>55</v>
      </c>
      <c r="D33" s="32">
        <v>368</v>
      </c>
      <c r="E33" s="36">
        <v>304</v>
      </c>
      <c r="F33" s="51">
        <v>43</v>
      </c>
      <c r="G33" s="55">
        <v>112</v>
      </c>
      <c r="H33" s="57">
        <v>738</v>
      </c>
      <c r="I33" s="64">
        <v>664</v>
      </c>
      <c r="J33" s="67">
        <v>43</v>
      </c>
      <c r="K33" s="41">
        <v>167</v>
      </c>
      <c r="L33" s="41">
        <v>1106</v>
      </c>
      <c r="M33" s="41">
        <v>968</v>
      </c>
    </row>
    <row r="34" spans="1:13">
      <c r="A34" s="5">
        <v>45</v>
      </c>
      <c r="B34" s="26">
        <v>45</v>
      </c>
      <c r="C34" s="29">
        <v>2896</v>
      </c>
      <c r="D34" s="32">
        <v>7562</v>
      </c>
      <c r="E34" s="36">
        <v>2552</v>
      </c>
      <c r="F34" s="51">
        <v>45</v>
      </c>
      <c r="G34" s="55">
        <v>5991</v>
      </c>
      <c r="H34" s="57">
        <v>13849</v>
      </c>
      <c r="I34" s="64">
        <v>7542</v>
      </c>
      <c r="J34" s="67">
        <v>45</v>
      </c>
      <c r="K34" s="41">
        <v>8887</v>
      </c>
      <c r="L34" s="41">
        <v>21411</v>
      </c>
      <c r="M34" s="41">
        <v>10094</v>
      </c>
    </row>
    <row r="35" spans="1:13">
      <c r="A35" s="5">
        <v>46</v>
      </c>
      <c r="B35" s="27">
        <v>46</v>
      </c>
      <c r="C35" s="29">
        <v>892</v>
      </c>
      <c r="D35" s="32">
        <v>5852</v>
      </c>
      <c r="E35" s="36">
        <v>4402</v>
      </c>
      <c r="F35" s="51">
        <v>46</v>
      </c>
      <c r="G35" s="55">
        <v>2038</v>
      </c>
      <c r="H35" s="57">
        <v>9161</v>
      </c>
      <c r="I35" s="64">
        <v>6574</v>
      </c>
      <c r="J35" s="67">
        <v>46</v>
      </c>
      <c r="K35" s="41">
        <v>2930</v>
      </c>
      <c r="L35" s="41">
        <v>15013</v>
      </c>
      <c r="M35" s="41">
        <v>10976</v>
      </c>
    </row>
    <row r="36" spans="1:13">
      <c r="A36" s="5">
        <v>47</v>
      </c>
      <c r="B36" s="25">
        <v>47</v>
      </c>
      <c r="C36" s="29">
        <v>18434</v>
      </c>
      <c r="D36" s="32">
        <v>42574</v>
      </c>
      <c r="E36" s="36">
        <v>19373</v>
      </c>
      <c r="F36" s="51">
        <v>47</v>
      </c>
      <c r="G36" s="55">
        <v>37675</v>
      </c>
      <c r="H36" s="57">
        <v>73767</v>
      </c>
      <c r="I36" s="64">
        <v>29483</v>
      </c>
      <c r="J36" s="67">
        <v>47</v>
      </c>
      <c r="K36" s="41">
        <v>56109</v>
      </c>
      <c r="L36" s="41">
        <v>116341</v>
      </c>
      <c r="M36" s="41">
        <v>48856</v>
      </c>
    </row>
    <row r="37" spans="1:13">
      <c r="A37" s="5">
        <v>49</v>
      </c>
      <c r="B37" s="26">
        <v>49</v>
      </c>
      <c r="C37" s="29">
        <v>192</v>
      </c>
      <c r="D37" s="32">
        <v>1170</v>
      </c>
      <c r="E37" s="36">
        <v>944</v>
      </c>
      <c r="F37" s="51">
        <v>49</v>
      </c>
      <c r="G37" s="55">
        <v>435</v>
      </c>
      <c r="H37" s="57">
        <v>3877</v>
      </c>
      <c r="I37" s="64">
        <v>3454</v>
      </c>
      <c r="J37" s="67">
        <v>49</v>
      </c>
      <c r="K37" s="41">
        <v>627</v>
      </c>
      <c r="L37" s="41">
        <v>5047</v>
      </c>
      <c r="M37" s="41">
        <v>4398</v>
      </c>
    </row>
    <row r="38" spans="1:13">
      <c r="A38" s="5">
        <v>52</v>
      </c>
      <c r="B38" s="26">
        <v>52</v>
      </c>
      <c r="C38" s="29">
        <v>44</v>
      </c>
      <c r="D38" s="32">
        <v>219</v>
      </c>
      <c r="E38" s="36">
        <v>152</v>
      </c>
      <c r="F38" s="51">
        <v>52</v>
      </c>
      <c r="G38" s="55">
        <v>152</v>
      </c>
      <c r="H38" s="57">
        <v>459</v>
      </c>
      <c r="I38" s="64">
        <v>368</v>
      </c>
      <c r="J38" s="67">
        <v>52</v>
      </c>
      <c r="K38" s="41">
        <v>196</v>
      </c>
      <c r="L38" s="41">
        <v>678</v>
      </c>
      <c r="M38" s="41">
        <v>520</v>
      </c>
    </row>
    <row r="39" spans="1:13">
      <c r="A39" s="5">
        <v>53</v>
      </c>
      <c r="B39" s="26">
        <v>53</v>
      </c>
      <c r="C39" s="29">
        <v>6</v>
      </c>
      <c r="D39" s="32">
        <v>22</v>
      </c>
      <c r="E39" s="36">
        <v>22</v>
      </c>
      <c r="F39" s="51">
        <v>53</v>
      </c>
      <c r="G39" s="55">
        <v>15</v>
      </c>
      <c r="H39" s="57">
        <v>774</v>
      </c>
      <c r="I39" s="64">
        <v>763</v>
      </c>
      <c r="J39" s="67">
        <v>53</v>
      </c>
      <c r="K39" s="41">
        <v>21</v>
      </c>
      <c r="L39" s="41">
        <v>796</v>
      </c>
      <c r="M39" s="41">
        <v>785</v>
      </c>
    </row>
    <row r="40" spans="1:13">
      <c r="A40" s="5">
        <v>55</v>
      </c>
      <c r="B40" s="26">
        <v>55</v>
      </c>
      <c r="C40" s="29">
        <v>11</v>
      </c>
      <c r="D40" s="32">
        <v>281</v>
      </c>
      <c r="E40" s="36">
        <v>274</v>
      </c>
      <c r="F40" s="51">
        <v>55</v>
      </c>
      <c r="G40" s="55">
        <v>94</v>
      </c>
      <c r="H40" s="57">
        <v>2612</v>
      </c>
      <c r="I40" s="64">
        <v>2549</v>
      </c>
      <c r="J40" s="67">
        <v>55</v>
      </c>
      <c r="K40" s="41">
        <v>105</v>
      </c>
      <c r="L40" s="41">
        <v>2893</v>
      </c>
      <c r="M40" s="41">
        <v>2823</v>
      </c>
    </row>
    <row r="41" spans="1:13">
      <c r="A41" s="5">
        <v>56</v>
      </c>
      <c r="B41" s="26">
        <v>56</v>
      </c>
      <c r="C41" s="29">
        <v>1683</v>
      </c>
      <c r="D41" s="32">
        <v>6102</v>
      </c>
      <c r="E41" s="36">
        <v>3744</v>
      </c>
      <c r="F41" s="52">
        <v>56</v>
      </c>
      <c r="G41" s="55">
        <v>4669</v>
      </c>
      <c r="H41" s="57">
        <v>11036</v>
      </c>
      <c r="I41" s="65">
        <v>5879</v>
      </c>
      <c r="J41" s="67">
        <v>56</v>
      </c>
      <c r="K41" s="41">
        <v>6352</v>
      </c>
      <c r="L41" s="41">
        <v>17138</v>
      </c>
      <c r="M41" s="41">
        <v>9623</v>
      </c>
    </row>
    <row r="42" spans="1:13">
      <c r="A42" s="6">
        <v>58</v>
      </c>
      <c r="B42" s="26">
        <v>58</v>
      </c>
      <c r="C42" s="29">
        <v>15</v>
      </c>
      <c r="D42" s="32">
        <v>147</v>
      </c>
      <c r="E42" s="36">
        <v>123</v>
      </c>
      <c r="F42" s="53">
        <v>58</v>
      </c>
      <c r="G42" s="55">
        <v>11</v>
      </c>
      <c r="H42" s="57">
        <v>232</v>
      </c>
      <c r="I42" s="66">
        <v>226</v>
      </c>
      <c r="J42" s="68">
        <v>58</v>
      </c>
      <c r="K42" s="41">
        <v>26</v>
      </c>
      <c r="L42" s="41">
        <v>379</v>
      </c>
      <c r="M42" s="41">
        <v>349</v>
      </c>
    </row>
    <row r="43" spans="1:13">
      <c r="A43" s="4">
        <v>59</v>
      </c>
      <c r="B43" s="26">
        <v>59</v>
      </c>
      <c r="C43" s="29">
        <v>20</v>
      </c>
      <c r="D43" s="32">
        <v>232</v>
      </c>
      <c r="E43" s="36">
        <v>194</v>
      </c>
      <c r="F43" s="51">
        <v>59</v>
      </c>
      <c r="G43" s="55">
        <v>8</v>
      </c>
      <c r="H43" s="57">
        <v>33</v>
      </c>
      <c r="I43" s="64">
        <v>27</v>
      </c>
      <c r="J43" s="69">
        <v>59</v>
      </c>
      <c r="K43" s="41">
        <v>28</v>
      </c>
      <c r="L43" s="41">
        <v>265</v>
      </c>
      <c r="M43" s="41">
        <v>221</v>
      </c>
    </row>
    <row r="44" spans="1:13">
      <c r="A44" s="5">
        <v>60</v>
      </c>
      <c r="B44" s="26">
        <v>60</v>
      </c>
      <c r="C44" s="29">
        <v>14</v>
      </c>
      <c r="D44" s="32">
        <v>579</v>
      </c>
      <c r="E44" s="36">
        <v>556</v>
      </c>
      <c r="F44" s="51">
        <v>60</v>
      </c>
      <c r="G44" s="55">
        <v>57</v>
      </c>
      <c r="H44" s="57">
        <v>553</v>
      </c>
      <c r="I44" s="64">
        <v>509</v>
      </c>
      <c r="J44" s="67">
        <v>60</v>
      </c>
      <c r="K44" s="41">
        <v>71</v>
      </c>
      <c r="L44" s="41">
        <v>1132</v>
      </c>
      <c r="M44" s="41">
        <v>1065</v>
      </c>
    </row>
    <row r="45" spans="1:13">
      <c r="A45" s="5">
        <v>61</v>
      </c>
      <c r="B45" s="26">
        <v>61</v>
      </c>
      <c r="C45" s="29">
        <v>107</v>
      </c>
      <c r="D45" s="32">
        <v>494</v>
      </c>
      <c r="E45" s="36">
        <v>368</v>
      </c>
      <c r="F45" s="51">
        <v>61</v>
      </c>
      <c r="G45" s="55">
        <v>292</v>
      </c>
      <c r="H45" s="57">
        <v>4516</v>
      </c>
      <c r="I45" s="64">
        <v>4195</v>
      </c>
      <c r="J45" s="67">
        <v>61</v>
      </c>
      <c r="K45" s="41">
        <v>399</v>
      </c>
      <c r="L45" s="41">
        <v>5010</v>
      </c>
      <c r="M45" s="41">
        <v>4563</v>
      </c>
    </row>
    <row r="46" spans="1:13">
      <c r="A46" s="5">
        <v>62</v>
      </c>
      <c r="B46" s="26">
        <v>62</v>
      </c>
      <c r="C46" s="29">
        <v>43</v>
      </c>
      <c r="D46" s="32">
        <v>247</v>
      </c>
      <c r="E46" s="36">
        <v>192</v>
      </c>
      <c r="F46" s="51">
        <v>62</v>
      </c>
      <c r="G46" s="55">
        <v>54</v>
      </c>
      <c r="H46" s="57">
        <v>772</v>
      </c>
      <c r="I46" s="64">
        <v>750</v>
      </c>
      <c r="J46" s="67">
        <v>62</v>
      </c>
      <c r="K46" s="41">
        <v>97</v>
      </c>
      <c r="L46" s="41">
        <v>1019</v>
      </c>
      <c r="M46" s="41">
        <v>942</v>
      </c>
    </row>
    <row r="47" spans="1:13">
      <c r="A47" s="5">
        <v>63</v>
      </c>
      <c r="B47" s="26">
        <v>63</v>
      </c>
      <c r="C47" s="29">
        <v>17</v>
      </c>
      <c r="D47" s="32">
        <v>151</v>
      </c>
      <c r="E47" s="36">
        <v>143</v>
      </c>
      <c r="F47" s="51">
        <v>63</v>
      </c>
      <c r="G47" s="55">
        <v>29</v>
      </c>
      <c r="H47" s="57">
        <v>343</v>
      </c>
      <c r="I47" s="64">
        <v>333</v>
      </c>
      <c r="J47" s="67">
        <v>63</v>
      </c>
      <c r="K47" s="41">
        <v>46</v>
      </c>
      <c r="L47" s="41">
        <v>494</v>
      </c>
      <c r="M47" s="41">
        <v>476</v>
      </c>
    </row>
    <row r="48" spans="1:13">
      <c r="A48" s="5">
        <v>68</v>
      </c>
      <c r="B48" s="26">
        <v>68</v>
      </c>
      <c r="C48" s="29">
        <v>94</v>
      </c>
      <c r="D48" s="32">
        <v>265</v>
      </c>
      <c r="E48" s="36">
        <v>98</v>
      </c>
      <c r="F48" s="51">
        <v>68</v>
      </c>
      <c r="G48" s="55">
        <v>157</v>
      </c>
      <c r="H48" s="57">
        <v>479</v>
      </c>
      <c r="I48" s="64">
        <v>367</v>
      </c>
      <c r="J48" s="67">
        <v>68</v>
      </c>
      <c r="K48" s="41">
        <v>251</v>
      </c>
      <c r="L48" s="41">
        <v>744</v>
      </c>
      <c r="M48" s="41">
        <v>465</v>
      </c>
    </row>
    <row r="49" spans="1:13">
      <c r="A49" s="5">
        <v>69</v>
      </c>
      <c r="B49" s="26">
        <v>69</v>
      </c>
      <c r="C49" s="29">
        <v>417</v>
      </c>
      <c r="D49" s="32">
        <v>1179</v>
      </c>
      <c r="E49" s="36">
        <v>468</v>
      </c>
      <c r="F49" s="51">
        <v>69</v>
      </c>
      <c r="G49" s="55">
        <v>1376</v>
      </c>
      <c r="H49" s="57">
        <v>2573</v>
      </c>
      <c r="I49" s="64">
        <v>1294</v>
      </c>
      <c r="J49" s="67">
        <v>69</v>
      </c>
      <c r="K49" s="41">
        <v>1793</v>
      </c>
      <c r="L49" s="41">
        <v>3752</v>
      </c>
      <c r="M49" s="41">
        <v>1762</v>
      </c>
    </row>
    <row r="50" spans="1:13">
      <c r="A50" s="5">
        <v>70</v>
      </c>
      <c r="B50" s="26">
        <v>70</v>
      </c>
      <c r="C50" s="29">
        <v>4</v>
      </c>
      <c r="D50" s="32">
        <v>18</v>
      </c>
      <c r="E50" s="36">
        <v>17</v>
      </c>
      <c r="F50" s="51">
        <v>70</v>
      </c>
      <c r="G50" s="55">
        <v>41</v>
      </c>
      <c r="H50" s="57">
        <v>274</v>
      </c>
      <c r="I50" s="64">
        <v>258</v>
      </c>
      <c r="J50" s="67">
        <v>70</v>
      </c>
      <c r="K50" s="41">
        <v>45</v>
      </c>
      <c r="L50" s="41">
        <v>292</v>
      </c>
      <c r="M50" s="41">
        <v>275</v>
      </c>
    </row>
    <row r="51" spans="1:13">
      <c r="A51" s="5">
        <v>71</v>
      </c>
      <c r="B51" s="26">
        <v>71</v>
      </c>
      <c r="C51" s="29">
        <v>136</v>
      </c>
      <c r="D51" s="32">
        <v>683</v>
      </c>
      <c r="E51" s="36">
        <v>513</v>
      </c>
      <c r="F51" s="51">
        <v>71</v>
      </c>
      <c r="G51" s="55">
        <v>487</v>
      </c>
      <c r="H51" s="57">
        <v>2138</v>
      </c>
      <c r="I51" s="64">
        <v>1716</v>
      </c>
      <c r="J51" s="67">
        <v>71</v>
      </c>
      <c r="K51" s="41">
        <v>623</v>
      </c>
      <c r="L51" s="41">
        <v>2821</v>
      </c>
      <c r="M51" s="41">
        <v>2229</v>
      </c>
    </row>
    <row r="52" spans="1:13">
      <c r="A52" s="5">
        <v>72</v>
      </c>
      <c r="B52" s="27">
        <v>72</v>
      </c>
      <c r="C52" s="29">
        <v>8</v>
      </c>
      <c r="D52" s="32">
        <v>63</v>
      </c>
      <c r="E52" s="36">
        <v>25</v>
      </c>
      <c r="F52" s="51">
        <v>72</v>
      </c>
      <c r="G52" s="55">
        <v>20</v>
      </c>
      <c r="H52" s="57">
        <v>640</v>
      </c>
      <c r="I52" s="64">
        <v>135</v>
      </c>
      <c r="J52" s="67">
        <v>72</v>
      </c>
      <c r="K52" s="41">
        <v>28</v>
      </c>
      <c r="L52" s="41">
        <v>703</v>
      </c>
      <c r="M52" s="41">
        <v>160</v>
      </c>
    </row>
    <row r="53" spans="1:13">
      <c r="A53" s="5">
        <v>73</v>
      </c>
      <c r="B53" s="26">
        <v>73</v>
      </c>
      <c r="C53" s="29">
        <v>70</v>
      </c>
      <c r="D53" s="32">
        <v>431</v>
      </c>
      <c r="E53" s="36">
        <v>310</v>
      </c>
      <c r="F53" s="51">
        <v>73</v>
      </c>
      <c r="G53" s="55">
        <v>228</v>
      </c>
      <c r="H53" s="57">
        <v>1538</v>
      </c>
      <c r="I53" s="64">
        <v>1269</v>
      </c>
      <c r="J53" s="67">
        <v>73</v>
      </c>
      <c r="K53" s="41">
        <v>298</v>
      </c>
      <c r="L53" s="41">
        <v>1969</v>
      </c>
      <c r="M53" s="41">
        <v>1579</v>
      </c>
    </row>
    <row r="54" spans="1:13">
      <c r="A54" s="5">
        <v>74</v>
      </c>
      <c r="B54" s="26">
        <v>74</v>
      </c>
      <c r="C54" s="29">
        <v>263</v>
      </c>
      <c r="D54" s="32">
        <v>923</v>
      </c>
      <c r="E54" s="36">
        <v>576</v>
      </c>
      <c r="F54" s="51">
        <v>74</v>
      </c>
      <c r="G54" s="55">
        <v>395</v>
      </c>
      <c r="H54" s="57">
        <v>895</v>
      </c>
      <c r="I54" s="64">
        <v>456</v>
      </c>
      <c r="J54" s="67">
        <v>74</v>
      </c>
      <c r="K54" s="41">
        <v>658</v>
      </c>
      <c r="L54" s="41">
        <v>1818</v>
      </c>
      <c r="M54" s="41">
        <v>1032</v>
      </c>
    </row>
    <row r="55" spans="1:13">
      <c r="A55" s="5">
        <v>75</v>
      </c>
      <c r="B55" s="26">
        <v>75</v>
      </c>
      <c r="C55" s="29">
        <v>28</v>
      </c>
      <c r="D55" s="32">
        <v>51</v>
      </c>
      <c r="E55" s="36">
        <v>21</v>
      </c>
      <c r="F55" s="51">
        <v>75</v>
      </c>
      <c r="G55" s="55">
        <v>40</v>
      </c>
      <c r="H55" s="57">
        <v>69</v>
      </c>
      <c r="I55" s="64">
        <v>25</v>
      </c>
      <c r="J55" s="67">
        <v>75</v>
      </c>
      <c r="K55" s="41">
        <v>68</v>
      </c>
      <c r="L55" s="41">
        <v>120</v>
      </c>
      <c r="M55" s="41">
        <v>46</v>
      </c>
    </row>
    <row r="56" spans="1:13">
      <c r="A56" s="5">
        <v>77</v>
      </c>
      <c r="B56" s="26">
        <v>77</v>
      </c>
      <c r="C56" s="29">
        <v>441</v>
      </c>
      <c r="D56" s="32">
        <v>1281</v>
      </c>
      <c r="E56" s="36">
        <v>702</v>
      </c>
      <c r="F56" s="51">
        <v>77</v>
      </c>
      <c r="G56" s="55">
        <v>445</v>
      </c>
      <c r="H56" s="57">
        <v>1000</v>
      </c>
      <c r="I56" s="64">
        <v>445</v>
      </c>
      <c r="J56" s="67">
        <v>77</v>
      </c>
      <c r="K56" s="41">
        <v>886</v>
      </c>
      <c r="L56" s="41">
        <v>2281</v>
      </c>
      <c r="M56" s="41">
        <v>1147</v>
      </c>
    </row>
    <row r="57" spans="1:13">
      <c r="A57" s="5">
        <v>78</v>
      </c>
      <c r="F57" s="51">
        <v>78</v>
      </c>
      <c r="G57" s="55">
        <v>3</v>
      </c>
      <c r="H57" s="57">
        <v>7</v>
      </c>
      <c r="I57" s="64">
        <v>6</v>
      </c>
      <c r="J57" s="67">
        <v>78</v>
      </c>
      <c r="K57" s="41">
        <v>3</v>
      </c>
      <c r="L57" s="41">
        <v>7</v>
      </c>
      <c r="M57" s="41">
        <v>6</v>
      </c>
    </row>
    <row r="58" spans="1:13">
      <c r="A58" s="5">
        <v>79</v>
      </c>
      <c r="B58" s="26">
        <v>79</v>
      </c>
      <c r="C58" s="29">
        <v>91</v>
      </c>
      <c r="D58" s="32">
        <v>339</v>
      </c>
      <c r="E58" s="36">
        <v>216</v>
      </c>
      <c r="F58" s="51">
        <v>79</v>
      </c>
      <c r="G58" s="55">
        <v>176</v>
      </c>
      <c r="H58" s="57">
        <v>572</v>
      </c>
      <c r="I58" s="64">
        <v>455</v>
      </c>
      <c r="J58" s="67">
        <v>79</v>
      </c>
      <c r="K58" s="41">
        <v>267</v>
      </c>
      <c r="L58" s="41">
        <v>911</v>
      </c>
      <c r="M58" s="41">
        <v>671</v>
      </c>
    </row>
    <row r="59" spans="1:13">
      <c r="A59" s="5">
        <v>80</v>
      </c>
      <c r="F59" s="51">
        <v>80</v>
      </c>
      <c r="G59" s="55">
        <v>4</v>
      </c>
      <c r="H59" s="57">
        <v>327</v>
      </c>
      <c r="I59" s="64">
        <v>327</v>
      </c>
      <c r="J59" s="67">
        <v>80</v>
      </c>
      <c r="K59" s="41">
        <v>4</v>
      </c>
      <c r="L59" s="41">
        <v>327</v>
      </c>
      <c r="M59" s="41">
        <v>327</v>
      </c>
    </row>
    <row r="60" spans="1:13">
      <c r="A60" s="5">
        <v>81</v>
      </c>
      <c r="B60" s="26">
        <v>81</v>
      </c>
      <c r="C60" s="29">
        <v>9</v>
      </c>
      <c r="D60" s="32">
        <v>11</v>
      </c>
      <c r="E60" s="36">
        <v>2</v>
      </c>
      <c r="F60" s="51">
        <v>81</v>
      </c>
      <c r="G60" s="55">
        <v>21</v>
      </c>
      <c r="H60" s="57">
        <v>153</v>
      </c>
      <c r="I60" s="64">
        <v>131</v>
      </c>
      <c r="J60" s="67">
        <v>81</v>
      </c>
      <c r="K60" s="41">
        <v>30</v>
      </c>
      <c r="L60" s="41">
        <v>164</v>
      </c>
      <c r="M60" s="41">
        <v>133</v>
      </c>
    </row>
    <row r="61" spans="1:13">
      <c r="A61" s="6">
        <v>82</v>
      </c>
      <c r="B61" s="26">
        <v>82</v>
      </c>
      <c r="C61" s="29">
        <v>110</v>
      </c>
      <c r="D61" s="32">
        <v>234</v>
      </c>
      <c r="E61" s="36">
        <v>97</v>
      </c>
      <c r="F61" s="52">
        <v>82</v>
      </c>
      <c r="G61" s="55">
        <v>420</v>
      </c>
      <c r="H61" s="57">
        <v>3604</v>
      </c>
      <c r="I61" s="65">
        <v>3192</v>
      </c>
      <c r="J61" s="68">
        <v>82</v>
      </c>
      <c r="K61" s="41">
        <v>530</v>
      </c>
      <c r="L61" s="41">
        <v>3838</v>
      </c>
      <c r="M61" s="41">
        <v>3289</v>
      </c>
    </row>
    <row r="62" spans="1:13">
      <c r="A62" s="4">
        <v>85</v>
      </c>
      <c r="B62" s="26">
        <v>85</v>
      </c>
      <c r="C62" s="29">
        <v>825</v>
      </c>
      <c r="D62" s="32">
        <v>7953</v>
      </c>
      <c r="E62" s="36">
        <v>7232</v>
      </c>
      <c r="F62" s="51">
        <v>85</v>
      </c>
      <c r="G62" s="55">
        <v>1754</v>
      </c>
      <c r="H62" s="57">
        <v>17716</v>
      </c>
      <c r="I62" s="66">
        <v>16345</v>
      </c>
      <c r="J62" s="69">
        <v>85</v>
      </c>
      <c r="K62" s="41">
        <v>2579</v>
      </c>
      <c r="L62" s="41">
        <v>25669</v>
      </c>
      <c r="M62" s="41">
        <v>23577</v>
      </c>
    </row>
    <row r="63" spans="1:13">
      <c r="A63" s="5">
        <v>86</v>
      </c>
      <c r="B63" s="26">
        <v>86</v>
      </c>
      <c r="C63" s="29">
        <v>1104</v>
      </c>
      <c r="D63" s="32">
        <v>5028</v>
      </c>
      <c r="E63" s="36">
        <v>3329</v>
      </c>
      <c r="F63" s="51">
        <v>86</v>
      </c>
      <c r="G63" s="55">
        <v>3308</v>
      </c>
      <c r="H63" s="57">
        <v>12474</v>
      </c>
      <c r="I63" s="64">
        <v>9332</v>
      </c>
      <c r="J63" s="67">
        <v>86</v>
      </c>
      <c r="K63" s="41">
        <v>4412</v>
      </c>
      <c r="L63" s="41">
        <v>17502</v>
      </c>
      <c r="M63" s="41">
        <v>12661</v>
      </c>
    </row>
    <row r="64" spans="1:13">
      <c r="A64" s="5">
        <v>87</v>
      </c>
      <c r="B64" s="26">
        <v>87</v>
      </c>
      <c r="C64" s="29">
        <v>6</v>
      </c>
      <c r="D64" s="32">
        <v>156</v>
      </c>
      <c r="E64" s="36">
        <v>153</v>
      </c>
      <c r="F64" s="51">
        <v>87</v>
      </c>
      <c r="G64" s="55">
        <v>29</v>
      </c>
      <c r="H64" s="57">
        <v>455</v>
      </c>
      <c r="I64" s="64">
        <v>415</v>
      </c>
      <c r="J64" s="67">
        <v>87</v>
      </c>
      <c r="K64" s="41">
        <v>35</v>
      </c>
      <c r="L64" s="41">
        <v>611</v>
      </c>
      <c r="M64" s="41">
        <v>568</v>
      </c>
    </row>
    <row r="65" spans="1:13">
      <c r="A65" s="5">
        <v>88</v>
      </c>
      <c r="B65" s="26">
        <v>88</v>
      </c>
      <c r="C65" s="29">
        <v>45</v>
      </c>
      <c r="D65" s="32">
        <v>1062</v>
      </c>
      <c r="E65" s="36">
        <v>981</v>
      </c>
      <c r="F65" s="51">
        <v>88</v>
      </c>
      <c r="G65" s="55">
        <v>224</v>
      </c>
      <c r="H65" s="57">
        <v>1864</v>
      </c>
      <c r="I65" s="64">
        <v>1587</v>
      </c>
      <c r="J65" s="67">
        <v>88</v>
      </c>
      <c r="K65" s="41">
        <v>269</v>
      </c>
      <c r="L65" s="41">
        <v>2926</v>
      </c>
      <c r="M65" s="41">
        <v>2568</v>
      </c>
    </row>
    <row r="66" spans="1:13">
      <c r="A66" s="5">
        <v>90</v>
      </c>
      <c r="B66" s="26">
        <v>90</v>
      </c>
      <c r="C66" s="29">
        <v>20</v>
      </c>
      <c r="D66" s="32">
        <v>135</v>
      </c>
      <c r="E66" s="36">
        <v>108</v>
      </c>
      <c r="F66" s="51">
        <v>90</v>
      </c>
      <c r="G66" s="55">
        <v>26</v>
      </c>
      <c r="H66" s="57">
        <v>131</v>
      </c>
      <c r="I66" s="64">
        <v>121</v>
      </c>
      <c r="J66" s="67">
        <v>90</v>
      </c>
      <c r="K66" s="41">
        <v>46</v>
      </c>
      <c r="L66" s="41">
        <v>266</v>
      </c>
      <c r="M66" s="41">
        <v>229</v>
      </c>
    </row>
    <row r="67" spans="1:13">
      <c r="A67" s="5">
        <v>91</v>
      </c>
      <c r="B67" s="26">
        <v>91</v>
      </c>
      <c r="C67" s="29">
        <v>7</v>
      </c>
      <c r="D67" s="32">
        <v>16</v>
      </c>
      <c r="E67" s="36">
        <v>7</v>
      </c>
      <c r="F67" s="51">
        <v>91</v>
      </c>
      <c r="G67" s="55">
        <v>40</v>
      </c>
      <c r="H67" s="57">
        <v>173</v>
      </c>
      <c r="I67" s="64">
        <v>36</v>
      </c>
      <c r="J67" s="67">
        <v>91</v>
      </c>
      <c r="K67" s="41">
        <v>47</v>
      </c>
      <c r="L67" s="41">
        <v>189</v>
      </c>
      <c r="M67" s="41">
        <v>43</v>
      </c>
    </row>
    <row r="68" spans="1:13">
      <c r="A68" s="5">
        <v>93</v>
      </c>
      <c r="B68" s="26">
        <v>93</v>
      </c>
      <c r="C68" s="29">
        <v>454</v>
      </c>
      <c r="D68" s="32">
        <v>1932</v>
      </c>
      <c r="E68" s="36">
        <v>1204</v>
      </c>
      <c r="F68" s="51">
        <v>93</v>
      </c>
      <c r="G68" s="55">
        <v>1189</v>
      </c>
      <c r="H68" s="57">
        <v>3607</v>
      </c>
      <c r="I68" s="64">
        <v>1860</v>
      </c>
      <c r="J68" s="67">
        <v>93</v>
      </c>
      <c r="K68" s="41">
        <v>1643</v>
      </c>
      <c r="L68" s="41">
        <v>5539</v>
      </c>
      <c r="M68" s="41">
        <v>3064</v>
      </c>
    </row>
    <row r="69" spans="1:13">
      <c r="A69" s="5">
        <v>94</v>
      </c>
      <c r="B69" s="26">
        <v>94</v>
      </c>
      <c r="C69" s="29">
        <v>519</v>
      </c>
      <c r="D69" s="32">
        <v>9143</v>
      </c>
      <c r="E69" s="36">
        <v>7379</v>
      </c>
      <c r="F69" s="51">
        <v>94</v>
      </c>
      <c r="G69" s="55">
        <v>833</v>
      </c>
      <c r="H69" s="57">
        <v>10864</v>
      </c>
      <c r="I69" s="64">
        <v>6730</v>
      </c>
      <c r="J69" s="67">
        <v>94</v>
      </c>
      <c r="K69" s="41">
        <v>1352</v>
      </c>
      <c r="L69" s="41">
        <v>20007</v>
      </c>
      <c r="M69" s="41">
        <v>14109</v>
      </c>
    </row>
    <row r="70" spans="1:13">
      <c r="A70" s="5">
        <v>95</v>
      </c>
      <c r="B70" s="26">
        <v>95</v>
      </c>
      <c r="C70" s="29">
        <v>1474</v>
      </c>
      <c r="D70" s="32">
        <v>2332</v>
      </c>
      <c r="E70" s="36">
        <v>925</v>
      </c>
      <c r="F70" s="51">
        <v>95</v>
      </c>
      <c r="G70" s="55">
        <v>1579</v>
      </c>
      <c r="H70" s="57">
        <v>2591</v>
      </c>
      <c r="I70" s="64">
        <v>524</v>
      </c>
      <c r="J70" s="67">
        <v>95</v>
      </c>
      <c r="K70" s="41">
        <v>3053</v>
      </c>
      <c r="L70" s="41">
        <v>4923</v>
      </c>
      <c r="M70" s="41">
        <v>1449</v>
      </c>
    </row>
    <row r="71" spans="1:13">
      <c r="A71" s="6">
        <v>96</v>
      </c>
      <c r="B71" s="27">
        <v>96</v>
      </c>
      <c r="C71" s="30">
        <v>2561</v>
      </c>
      <c r="D71" s="33">
        <v>4961</v>
      </c>
      <c r="E71" s="37">
        <v>2004</v>
      </c>
      <c r="F71" s="52">
        <v>96</v>
      </c>
      <c r="G71" s="56">
        <v>4544</v>
      </c>
      <c r="H71" s="59">
        <v>7095</v>
      </c>
      <c r="I71" s="65">
        <v>2498</v>
      </c>
      <c r="J71" s="68">
        <v>96</v>
      </c>
      <c r="K71" s="41">
        <v>7105</v>
      </c>
      <c r="L71" s="41">
        <v>12056</v>
      </c>
      <c r="M71" s="41">
        <v>4502</v>
      </c>
    </row>
    <row r="72" spans="1:13">
      <c r="B7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opLeftCell="E19" workbookViewId="0">
      <selection activeCell="N22" sqref="N22:R22"/>
    </sheetView>
  </sheetViews>
  <sheetFormatPr defaultRowHeight="12.75"/>
  <cols>
    <col min="1" max="1" width="40.7109375" customWidth="1"/>
    <col min="4" max="4" width="10.140625" bestFit="1" customWidth="1"/>
    <col min="5" max="5" width="9.28515625" bestFit="1" customWidth="1"/>
    <col min="6" max="6" width="10.7109375" bestFit="1" customWidth="1"/>
    <col min="7" max="7" width="9.28515625" bestFit="1" customWidth="1"/>
    <col min="8" max="8" width="35.42578125" customWidth="1"/>
    <col min="11" max="13" width="10.140625" bestFit="1" customWidth="1"/>
    <col min="14" max="15" width="9.28515625" bestFit="1" customWidth="1"/>
    <col min="16" max="16" width="10.28515625" bestFit="1" customWidth="1"/>
    <col min="17" max="18" width="9.28515625" bestFit="1" customWidth="1"/>
  </cols>
  <sheetData>
    <row r="1" spans="1:13" s="60" customFormat="1" ht="70.5" thickBot="1">
      <c r="B1" s="97" t="s">
        <v>41</v>
      </c>
      <c r="C1" s="98" t="s">
        <v>43</v>
      </c>
      <c r="D1" s="99" t="s">
        <v>62</v>
      </c>
      <c r="E1" s="98" t="s">
        <v>63</v>
      </c>
      <c r="F1" s="98" t="s">
        <v>64</v>
      </c>
      <c r="G1" s="98" t="s">
        <v>36</v>
      </c>
      <c r="H1" s="108" t="s">
        <v>65</v>
      </c>
      <c r="I1" s="109" t="s">
        <v>41</v>
      </c>
      <c r="J1" s="109" t="s">
        <v>43</v>
      </c>
      <c r="K1" s="109" t="s">
        <v>62</v>
      </c>
      <c r="L1" s="109" t="s">
        <v>64</v>
      </c>
      <c r="M1" s="109" t="s">
        <v>36</v>
      </c>
    </row>
    <row r="2" spans="1:13" ht="21.75" thickBot="1">
      <c r="A2" s="85" t="s">
        <v>49</v>
      </c>
      <c r="B2" s="86">
        <v>241</v>
      </c>
      <c r="C2" s="86">
        <v>804</v>
      </c>
      <c r="D2" s="104">
        <v>13294.9</v>
      </c>
      <c r="E2" s="100">
        <v>14794.5</v>
      </c>
      <c r="F2" s="100">
        <v>49330.1</v>
      </c>
      <c r="G2" s="100">
        <v>34535.599999999999</v>
      </c>
      <c r="H2" s="87" t="s">
        <v>49</v>
      </c>
      <c r="I2" s="110">
        <v>287</v>
      </c>
      <c r="J2" s="110">
        <v>814</v>
      </c>
      <c r="K2" s="111">
        <v>5083.8999999999996</v>
      </c>
      <c r="L2" s="111">
        <v>23355.599999999999</v>
      </c>
      <c r="M2" s="112">
        <v>11325.5</v>
      </c>
    </row>
    <row r="3" spans="1:13" ht="41.25" thickBot="1">
      <c r="A3" s="87" t="s">
        <v>50</v>
      </c>
      <c r="B3" s="102">
        <v>5</v>
      </c>
      <c r="C3" s="88">
        <v>962</v>
      </c>
      <c r="D3" s="104">
        <v>15907.6</v>
      </c>
      <c r="E3" s="100">
        <v>49205.3</v>
      </c>
      <c r="F3" s="100">
        <v>248490.8</v>
      </c>
      <c r="G3" s="100">
        <v>199285.4</v>
      </c>
      <c r="H3" s="87" t="s">
        <v>3</v>
      </c>
      <c r="I3" s="110">
        <v>3</v>
      </c>
      <c r="J3" s="110">
        <v>814</v>
      </c>
      <c r="K3" s="111">
        <v>18587.5</v>
      </c>
      <c r="L3" s="111">
        <v>184126.9</v>
      </c>
      <c r="M3" s="112">
        <v>105409.3</v>
      </c>
    </row>
    <row r="4" spans="1:13" ht="21.75" thickBot="1">
      <c r="A4" s="89" t="s">
        <v>51</v>
      </c>
      <c r="B4" s="90">
        <v>17</v>
      </c>
      <c r="C4" s="90">
        <v>54</v>
      </c>
      <c r="D4" s="104">
        <v>808.7</v>
      </c>
      <c r="E4" s="100">
        <v>2097</v>
      </c>
      <c r="F4" s="100">
        <v>10698.4</v>
      </c>
      <c r="G4" s="100">
        <v>8601.4</v>
      </c>
      <c r="H4" s="87" t="s">
        <v>52</v>
      </c>
      <c r="I4" s="113">
        <v>3048</v>
      </c>
      <c r="J4" s="113">
        <v>6487</v>
      </c>
      <c r="K4" s="111">
        <v>32087.5</v>
      </c>
      <c r="L4" s="111">
        <v>499728.4</v>
      </c>
      <c r="M4" s="112">
        <v>456376.4</v>
      </c>
    </row>
    <row r="5" spans="1:13" ht="21.75" thickBot="1">
      <c r="A5" s="89" t="s">
        <v>52</v>
      </c>
      <c r="B5" s="92">
        <v>2823</v>
      </c>
      <c r="C5" s="92">
        <v>5508</v>
      </c>
      <c r="D5" s="104">
        <v>87643.3</v>
      </c>
      <c r="E5" s="100">
        <v>87379.6</v>
      </c>
      <c r="F5" s="100">
        <v>435198.5</v>
      </c>
      <c r="G5" s="100">
        <v>347818.9</v>
      </c>
      <c r="H5" s="87" t="s">
        <v>53</v>
      </c>
      <c r="I5" s="110">
        <v>59</v>
      </c>
      <c r="J5" s="110">
        <v>773</v>
      </c>
      <c r="K5" s="111">
        <v>7244.8</v>
      </c>
      <c r="L5" s="111">
        <v>24082.5</v>
      </c>
      <c r="M5" s="112">
        <v>8225.1</v>
      </c>
    </row>
    <row r="6" spans="1:13" ht="21.75" thickBot="1">
      <c r="A6" s="89" t="s">
        <v>53</v>
      </c>
      <c r="B6" s="90">
        <v>126</v>
      </c>
      <c r="C6" s="90">
        <v>434</v>
      </c>
      <c r="D6" s="104">
        <v>8530.7000000000007</v>
      </c>
      <c r="E6" s="100">
        <v>1214</v>
      </c>
      <c r="F6" s="100">
        <v>3525.6</v>
      </c>
      <c r="G6" s="100">
        <v>2311.6999999999998</v>
      </c>
      <c r="H6" s="87" t="s">
        <v>54</v>
      </c>
      <c r="I6" s="110">
        <v>289</v>
      </c>
      <c r="J6" s="113">
        <v>1456</v>
      </c>
      <c r="K6" s="111">
        <v>13080.8</v>
      </c>
      <c r="L6" s="111">
        <v>58719.4</v>
      </c>
      <c r="M6" s="112">
        <v>34792.300000000003</v>
      </c>
    </row>
    <row r="7" spans="1:13" ht="21.75" thickBot="1">
      <c r="A7" s="89" t="s">
        <v>54</v>
      </c>
      <c r="B7" s="90">
        <v>410</v>
      </c>
      <c r="C7" s="92">
        <v>1332</v>
      </c>
      <c r="D7" s="104">
        <v>21194.799999999999</v>
      </c>
      <c r="E7" s="100">
        <v>14859.6</v>
      </c>
      <c r="F7" s="100">
        <v>58687.6</v>
      </c>
      <c r="G7" s="100">
        <v>43828</v>
      </c>
      <c r="H7" s="87" t="s">
        <v>56</v>
      </c>
      <c r="I7" s="110">
        <v>8</v>
      </c>
      <c r="J7" s="110">
        <v>25</v>
      </c>
      <c r="K7" s="110">
        <v>9.1</v>
      </c>
      <c r="L7" s="110">
        <v>906.5</v>
      </c>
      <c r="M7" s="114">
        <v>781.8</v>
      </c>
    </row>
    <row r="8" spans="1:13" ht="21.75" thickBot="1">
      <c r="A8" s="89" t="s">
        <v>55</v>
      </c>
      <c r="B8" s="90">
        <v>19</v>
      </c>
      <c r="C8" s="90">
        <v>40</v>
      </c>
      <c r="D8" s="104">
        <v>661.4</v>
      </c>
      <c r="E8" s="100">
        <v>236.5</v>
      </c>
      <c r="F8" s="100">
        <v>1778.8</v>
      </c>
      <c r="G8" s="100">
        <v>1542.3</v>
      </c>
      <c r="H8" s="87" t="s">
        <v>57</v>
      </c>
      <c r="I8" s="110">
        <v>202</v>
      </c>
      <c r="J8" s="110">
        <v>432</v>
      </c>
      <c r="K8" s="111">
        <v>3025.6</v>
      </c>
      <c r="L8" s="111">
        <v>8923.2999999999993</v>
      </c>
      <c r="M8" s="112">
        <v>2804</v>
      </c>
    </row>
    <row r="9" spans="1:13" ht="21.75" thickBot="1">
      <c r="A9" s="89" t="s">
        <v>56</v>
      </c>
      <c r="B9" s="90">
        <v>14</v>
      </c>
      <c r="C9" s="90">
        <v>14</v>
      </c>
      <c r="D9" s="104">
        <v>231.5</v>
      </c>
      <c r="E9" s="100">
        <v>87.5</v>
      </c>
      <c r="F9" s="100">
        <v>875.3</v>
      </c>
      <c r="G9" s="100">
        <v>787.8</v>
      </c>
      <c r="H9" s="87" t="s">
        <v>58</v>
      </c>
      <c r="I9" s="110">
        <v>68</v>
      </c>
      <c r="J9" s="110">
        <v>553</v>
      </c>
      <c r="K9" s="111">
        <v>2082.9</v>
      </c>
      <c r="L9" s="111">
        <v>33875.599999999999</v>
      </c>
      <c r="M9" s="112">
        <v>32640</v>
      </c>
    </row>
    <row r="10" spans="1:13" ht="21.75" thickBot="1">
      <c r="A10" s="89" t="s">
        <v>57</v>
      </c>
      <c r="B10" s="90">
        <v>207</v>
      </c>
      <c r="C10" s="90">
        <v>794</v>
      </c>
      <c r="D10" s="104">
        <v>13129.6</v>
      </c>
      <c r="E10" s="100">
        <v>4288.1000000000004</v>
      </c>
      <c r="F10" s="100">
        <v>36016.199999999997</v>
      </c>
      <c r="G10" s="100">
        <v>31728.1</v>
      </c>
      <c r="H10" s="87" t="s">
        <v>17</v>
      </c>
      <c r="I10" s="110">
        <v>117</v>
      </c>
      <c r="J10" s="113">
        <v>2006</v>
      </c>
      <c r="K10" s="111">
        <v>6420.4</v>
      </c>
      <c r="L10" s="111">
        <v>19456.900000000001</v>
      </c>
      <c r="M10" s="112">
        <v>14099.3</v>
      </c>
    </row>
    <row r="11" spans="1:13" ht="21.75" thickBot="1">
      <c r="A11" s="89" t="s">
        <v>58</v>
      </c>
      <c r="B11" s="90">
        <v>66</v>
      </c>
      <c r="C11" s="90">
        <v>156</v>
      </c>
      <c r="D11" s="104">
        <v>2579.6</v>
      </c>
      <c r="E11" s="100">
        <v>2359.5</v>
      </c>
      <c r="F11" s="100">
        <v>11340.4</v>
      </c>
      <c r="G11" s="100">
        <v>8980.9</v>
      </c>
      <c r="H11" s="87" t="s">
        <v>59</v>
      </c>
      <c r="I11" s="110">
        <v>192</v>
      </c>
      <c r="J11" s="113">
        <v>1924</v>
      </c>
      <c r="K11" s="111">
        <v>16781.8</v>
      </c>
      <c r="L11" s="111">
        <v>71590.100000000006</v>
      </c>
      <c r="M11" s="112">
        <v>63384</v>
      </c>
    </row>
    <row r="12" spans="1:13" ht="21.75" thickBot="1">
      <c r="A12" s="89" t="s">
        <v>17</v>
      </c>
      <c r="B12" s="90">
        <v>222</v>
      </c>
      <c r="C12" s="92">
        <v>5738</v>
      </c>
      <c r="D12" s="104">
        <v>94883.6</v>
      </c>
      <c r="E12" s="100">
        <v>22825.3</v>
      </c>
      <c r="F12" s="100">
        <v>168488.6</v>
      </c>
      <c r="G12" s="100">
        <v>145663.29999999999</v>
      </c>
      <c r="H12" s="87" t="s">
        <v>60</v>
      </c>
      <c r="I12" s="110">
        <v>41</v>
      </c>
      <c r="J12" s="110">
        <v>203</v>
      </c>
      <c r="K12" s="111">
        <v>1735</v>
      </c>
      <c r="L12" s="111">
        <v>3294.6</v>
      </c>
      <c r="M12" s="112">
        <v>2329.6999999999998</v>
      </c>
    </row>
    <row r="13" spans="1:13" ht="21.75" thickBot="1">
      <c r="A13" s="89" t="s">
        <v>59</v>
      </c>
      <c r="B13" s="90">
        <v>221</v>
      </c>
      <c r="C13" s="92">
        <v>1361</v>
      </c>
      <c r="D13" s="104">
        <v>22505.5</v>
      </c>
      <c r="E13" s="100">
        <v>4888.3</v>
      </c>
      <c r="F13" s="100">
        <v>35574.400000000001</v>
      </c>
      <c r="G13" s="100">
        <v>30686.1</v>
      </c>
      <c r="H13" s="115" t="s">
        <v>61</v>
      </c>
      <c r="I13" s="116">
        <v>347</v>
      </c>
      <c r="J13" s="117">
        <v>1153</v>
      </c>
      <c r="K13" s="118">
        <v>4303.8</v>
      </c>
      <c r="L13" s="118">
        <v>20360.3</v>
      </c>
      <c r="M13" s="119">
        <v>16184.8</v>
      </c>
    </row>
    <row r="14" spans="1:13" ht="21.75" thickBot="1">
      <c r="A14" s="89" t="s">
        <v>60</v>
      </c>
      <c r="B14" s="90">
        <v>41</v>
      </c>
      <c r="C14" s="90">
        <v>176</v>
      </c>
      <c r="D14" s="104">
        <v>2910.3</v>
      </c>
      <c r="E14" s="100">
        <v>1487.9</v>
      </c>
      <c r="F14" s="100">
        <v>4494.2</v>
      </c>
      <c r="G14" s="100">
        <v>3006.3</v>
      </c>
    </row>
    <row r="15" spans="1:13" ht="21.75" thickBot="1">
      <c r="A15" s="93" t="s">
        <v>61</v>
      </c>
      <c r="B15" s="94">
        <v>447</v>
      </c>
      <c r="C15" s="95">
        <v>1073</v>
      </c>
      <c r="D15" s="104">
        <v>17743.099999999999</v>
      </c>
      <c r="E15" s="100">
        <v>46888.9</v>
      </c>
      <c r="F15" s="100">
        <v>151011.4</v>
      </c>
      <c r="G15" s="100">
        <v>104122.5</v>
      </c>
      <c r="H15" s="101"/>
    </row>
    <row r="16" spans="1:13">
      <c r="B16" s="91">
        <f>SUM(B2:B3)</f>
        <v>246</v>
      </c>
      <c r="C16" s="91">
        <f>SUM(C2:C3)</f>
        <v>1766</v>
      </c>
      <c r="D16" s="100">
        <f t="shared" ref="D16:G16" si="0">SUM(D2:D3)</f>
        <v>29202.5</v>
      </c>
      <c r="E16" s="100">
        <f t="shared" si="0"/>
        <v>63999.8</v>
      </c>
      <c r="F16" s="100">
        <f t="shared" si="0"/>
        <v>297820.89999999997</v>
      </c>
      <c r="G16" s="100">
        <f t="shared" si="0"/>
        <v>233821</v>
      </c>
    </row>
    <row r="17" spans="1:18" s="60" customFormat="1">
      <c r="B17" s="91">
        <f>SUM(B4)</f>
        <v>17</v>
      </c>
      <c r="C17" s="91">
        <f t="shared" ref="C17:G17" si="1">SUM(C4)</f>
        <v>54</v>
      </c>
      <c r="D17" s="100">
        <f t="shared" si="1"/>
        <v>808.7</v>
      </c>
      <c r="E17" s="100">
        <f t="shared" si="1"/>
        <v>2097</v>
      </c>
      <c r="F17" s="100">
        <f t="shared" si="1"/>
        <v>10698.4</v>
      </c>
      <c r="G17" s="100">
        <f t="shared" si="1"/>
        <v>8601.4</v>
      </c>
    </row>
    <row r="18" spans="1:18">
      <c r="B18" s="91">
        <f>SUM(B5)</f>
        <v>2823</v>
      </c>
      <c r="C18" s="91">
        <f t="shared" ref="C18:G18" si="2">SUM(C5)</f>
        <v>5508</v>
      </c>
      <c r="D18" s="100">
        <f t="shared" si="2"/>
        <v>87643.3</v>
      </c>
      <c r="E18" s="100">
        <f t="shared" si="2"/>
        <v>87379.6</v>
      </c>
      <c r="F18" s="100">
        <f t="shared" si="2"/>
        <v>435198.5</v>
      </c>
      <c r="G18" s="100">
        <f t="shared" si="2"/>
        <v>347818.9</v>
      </c>
    </row>
    <row r="19" spans="1:18">
      <c r="B19" s="91">
        <f>SUM(B6)</f>
        <v>126</v>
      </c>
      <c r="C19" s="91">
        <f t="shared" ref="C19:G19" si="3">SUM(C6)</f>
        <v>434</v>
      </c>
      <c r="D19" s="100">
        <f t="shared" si="3"/>
        <v>8530.7000000000007</v>
      </c>
      <c r="E19" s="100">
        <f t="shared" si="3"/>
        <v>1214</v>
      </c>
      <c r="F19" s="100">
        <f t="shared" si="3"/>
        <v>3525.6</v>
      </c>
      <c r="G19" s="100">
        <f t="shared" si="3"/>
        <v>2311.6999999999998</v>
      </c>
    </row>
    <row r="20" spans="1:18">
      <c r="B20" s="91">
        <f>SUM(B8)</f>
        <v>19</v>
      </c>
      <c r="C20" s="91">
        <f t="shared" ref="C20:G20" si="4">SUM(C8)</f>
        <v>40</v>
      </c>
      <c r="D20" s="100">
        <f t="shared" si="4"/>
        <v>661.4</v>
      </c>
      <c r="E20" s="100">
        <f t="shared" si="4"/>
        <v>236.5</v>
      </c>
      <c r="F20" s="100">
        <f t="shared" si="4"/>
        <v>1778.8</v>
      </c>
      <c r="G20" s="100">
        <f t="shared" si="4"/>
        <v>1542.3</v>
      </c>
    </row>
    <row r="21" spans="1:18">
      <c r="B21" s="91">
        <f>SUM(B7,B9,B10,B11,B12,B13,B14,B15)</f>
        <v>1628</v>
      </c>
      <c r="C21" s="91">
        <f t="shared" ref="C21:G21" si="5">SUM(C7,C9,C10,C11,C12,C13,C14,C15)</f>
        <v>10644</v>
      </c>
      <c r="D21" s="100">
        <f t="shared" si="5"/>
        <v>175178</v>
      </c>
      <c r="E21" s="100">
        <f t="shared" si="5"/>
        <v>97685.1</v>
      </c>
      <c r="F21" s="100">
        <f t="shared" si="5"/>
        <v>466488.1</v>
      </c>
      <c r="G21" s="100">
        <f t="shared" si="5"/>
        <v>368803</v>
      </c>
    </row>
    <row r="22" spans="1:18" ht="21" thickBot="1">
      <c r="B22" s="91">
        <f>SUM(B16:B21)</f>
        <v>4859</v>
      </c>
      <c r="C22" s="91">
        <f t="shared" ref="C22" si="6">SUM(C16:C21)</f>
        <v>18446</v>
      </c>
      <c r="D22" s="100">
        <f t="shared" ref="D22" si="7">SUM(D16:D21)</f>
        <v>302024.59999999998</v>
      </c>
      <c r="E22" s="100">
        <f t="shared" ref="E22" si="8">SUM(E16:E21)</f>
        <v>252612.00000000003</v>
      </c>
      <c r="F22" s="100">
        <f t="shared" ref="F22" si="9">SUM(F16:F21)</f>
        <v>1215510.3</v>
      </c>
      <c r="G22" s="100">
        <f t="shared" ref="G22" si="10">SUM(G16:G21)</f>
        <v>962898.3</v>
      </c>
      <c r="H22" s="115" t="s">
        <v>35</v>
      </c>
      <c r="I22" s="120">
        <v>4660</v>
      </c>
      <c r="J22" s="120">
        <v>16639</v>
      </c>
      <c r="K22" s="121">
        <v>110443.2</v>
      </c>
      <c r="L22" s="121">
        <v>948419.9</v>
      </c>
      <c r="M22" s="122">
        <v>748352.3</v>
      </c>
      <c r="N22" s="100">
        <f>(B22-I22)/I22*100</f>
        <v>4.2703862660944205</v>
      </c>
      <c r="O22" s="100">
        <f t="shared" ref="O22:P22" si="11">(C22-J22)/J22*100</f>
        <v>10.860027645892181</v>
      </c>
      <c r="P22" s="100">
        <f t="shared" si="11"/>
        <v>173.46599881205901</v>
      </c>
      <c r="Q22" s="100">
        <f>(F22-L22)/L22*100</f>
        <v>28.161619130935573</v>
      </c>
      <c r="R22" s="100">
        <f>(G22-M22)/M22*100</f>
        <v>28.669117473147338</v>
      </c>
    </row>
    <row r="23" spans="1:18" ht="21" thickBot="1">
      <c r="A23" s="105" t="s">
        <v>28</v>
      </c>
      <c r="B23" s="103">
        <f t="shared" ref="B23:B29" si="12">(B16/B$22)*100</f>
        <v>5.0627701173080881</v>
      </c>
      <c r="C23" s="103">
        <f t="shared" ref="C23:F23" si="13">(C16/C$22)*100</f>
        <v>9.5738913585601217</v>
      </c>
      <c r="D23" s="103">
        <f t="shared" si="13"/>
        <v>9.668914386444019</v>
      </c>
      <c r="E23" s="103">
        <f t="shared" si="13"/>
        <v>25.335217646034231</v>
      </c>
      <c r="F23" s="103">
        <f t="shared" si="13"/>
        <v>24.501717509098849</v>
      </c>
      <c r="G23" s="103">
        <f t="shared" ref="G23" si="14">(G16/G$22)*100</f>
        <v>24.283042144741557</v>
      </c>
      <c r="H23" s="100">
        <f>ROUND(B23,1)</f>
        <v>5.0999999999999996</v>
      </c>
      <c r="I23" s="100">
        <f t="shared" ref="I23:M23" si="15">ROUND(C23,1)</f>
        <v>9.6</v>
      </c>
      <c r="J23" s="100">
        <f t="shared" si="15"/>
        <v>9.6999999999999993</v>
      </c>
      <c r="K23" s="100">
        <f t="shared" si="15"/>
        <v>25.3</v>
      </c>
      <c r="L23" s="100">
        <f t="shared" si="15"/>
        <v>24.5</v>
      </c>
      <c r="M23" s="100">
        <f t="shared" si="15"/>
        <v>24.3</v>
      </c>
    </row>
    <row r="24" spans="1:18" ht="21" thickBot="1">
      <c r="A24" s="106" t="s">
        <v>29</v>
      </c>
      <c r="B24" s="103">
        <f t="shared" si="12"/>
        <v>0.34986622761885161</v>
      </c>
      <c r="C24" s="103">
        <f t="shared" ref="C24:F24" si="16">(C17/C$22)*100</f>
        <v>0.29274639488235932</v>
      </c>
      <c r="D24" s="103">
        <f t="shared" si="16"/>
        <v>0.26775964606856534</v>
      </c>
      <c r="E24" s="103">
        <f t="shared" si="16"/>
        <v>0.83012683482969929</v>
      </c>
      <c r="F24" s="103">
        <f t="shared" si="16"/>
        <v>0.88015708299633499</v>
      </c>
      <c r="G24" s="103">
        <f t="shared" ref="G24" si="17">(G17/G$22)*100</f>
        <v>0.89328229159818839</v>
      </c>
      <c r="H24" s="100">
        <f t="shared" ref="H24:H28" si="18">ROUND(B24,1)</f>
        <v>0.3</v>
      </c>
      <c r="I24" s="100">
        <f t="shared" ref="I24:I28" si="19">ROUND(C24,1)</f>
        <v>0.3</v>
      </c>
      <c r="J24" s="100">
        <f t="shared" ref="J24:J28" si="20">ROUND(D24,1)</f>
        <v>0.3</v>
      </c>
      <c r="K24" s="100">
        <f t="shared" ref="K24:K28" si="21">ROUND(E24,1)</f>
        <v>0.8</v>
      </c>
      <c r="L24" s="100">
        <f t="shared" ref="L24:L28" si="22">ROUND(F24,1)</f>
        <v>0.9</v>
      </c>
      <c r="M24" s="100">
        <f t="shared" ref="M24:M28" si="23">ROUND(G24,1)</f>
        <v>0.9</v>
      </c>
    </row>
    <row r="25" spans="1:18" ht="21" thickBot="1">
      <c r="A25" s="106" t="s">
        <v>30</v>
      </c>
      <c r="B25" s="103">
        <f t="shared" si="12"/>
        <v>58.098374151059886</v>
      </c>
      <c r="C25" s="103">
        <f t="shared" ref="C25:F25" si="24">(C18/C$22)*100</f>
        <v>29.860132278000652</v>
      </c>
      <c r="D25" s="103">
        <f t="shared" si="24"/>
        <v>29.018596498430927</v>
      </c>
      <c r="E25" s="103">
        <f t="shared" si="24"/>
        <v>34.590439092362992</v>
      </c>
      <c r="F25" s="103">
        <f t="shared" si="24"/>
        <v>35.803769001381561</v>
      </c>
      <c r="G25" s="103">
        <f t="shared" ref="G25" si="25">(G18/G$22)*100</f>
        <v>36.122080597712134</v>
      </c>
      <c r="H25" s="100">
        <f t="shared" si="18"/>
        <v>58.1</v>
      </c>
      <c r="I25" s="100">
        <f t="shared" si="19"/>
        <v>29.9</v>
      </c>
      <c r="J25" s="100">
        <f t="shared" si="20"/>
        <v>29</v>
      </c>
      <c r="K25" s="100">
        <f t="shared" si="21"/>
        <v>34.6</v>
      </c>
      <c r="L25" s="100">
        <f t="shared" si="22"/>
        <v>35.799999999999997</v>
      </c>
      <c r="M25" s="100">
        <f t="shared" si="23"/>
        <v>36.1</v>
      </c>
    </row>
    <row r="26" spans="1:18" ht="21" thickBot="1">
      <c r="A26" s="106" t="s">
        <v>33</v>
      </c>
      <c r="B26" s="103">
        <f t="shared" si="12"/>
        <v>2.5931261576456062</v>
      </c>
      <c r="C26" s="103">
        <f t="shared" ref="C26:F26" si="26">(C19/C$22)*100</f>
        <v>2.3528136181285917</v>
      </c>
      <c r="D26" s="103">
        <f t="shared" si="26"/>
        <v>2.8245050237629656</v>
      </c>
      <c r="E26" s="103">
        <f t="shared" si="26"/>
        <v>0.48057891153231042</v>
      </c>
      <c r="F26" s="103">
        <f t="shared" si="26"/>
        <v>0.2900510180785798</v>
      </c>
      <c r="G26" s="103">
        <f t="shared" ref="G26" si="27">(G19/G$22)*100</f>
        <v>0.2400772750351724</v>
      </c>
      <c r="H26" s="100">
        <f t="shared" si="18"/>
        <v>2.6</v>
      </c>
      <c r="I26" s="100">
        <f t="shared" si="19"/>
        <v>2.4</v>
      </c>
      <c r="J26" s="100">
        <f t="shared" si="20"/>
        <v>2.8</v>
      </c>
      <c r="K26" s="100">
        <f t="shared" si="21"/>
        <v>0.5</v>
      </c>
      <c r="L26" s="100">
        <f t="shared" si="22"/>
        <v>0.3</v>
      </c>
      <c r="M26" s="100">
        <f t="shared" si="23"/>
        <v>0.2</v>
      </c>
    </row>
    <row r="27" spans="1:18" ht="21" thickBot="1">
      <c r="A27" s="106" t="s">
        <v>34</v>
      </c>
      <c r="B27" s="103">
        <f t="shared" si="12"/>
        <v>0.39102696027989298</v>
      </c>
      <c r="C27" s="103">
        <f t="shared" ref="C27:F27" si="28">(C20/C$22)*100</f>
        <v>0.21684918139434026</v>
      </c>
      <c r="D27" s="103">
        <f t="shared" si="28"/>
        <v>0.21898878435730071</v>
      </c>
      <c r="E27" s="103">
        <f t="shared" si="28"/>
        <v>9.3621839025857828E-2</v>
      </c>
      <c r="F27" s="103">
        <f t="shared" si="28"/>
        <v>0.14634182861305245</v>
      </c>
      <c r="G27" s="103">
        <f t="shared" ref="G27" si="29">(G20/G$22)*100</f>
        <v>0.1601726786722959</v>
      </c>
      <c r="H27" s="100">
        <f t="shared" si="18"/>
        <v>0.4</v>
      </c>
      <c r="I27" s="100">
        <f t="shared" si="19"/>
        <v>0.2</v>
      </c>
      <c r="J27" s="100">
        <f t="shared" si="20"/>
        <v>0.2</v>
      </c>
      <c r="K27" s="100">
        <f t="shared" si="21"/>
        <v>0.1</v>
      </c>
      <c r="L27" s="100">
        <f t="shared" si="22"/>
        <v>0.1</v>
      </c>
      <c r="M27" s="100">
        <f t="shared" si="23"/>
        <v>0.2</v>
      </c>
    </row>
    <row r="28" spans="1:18" ht="21" thickBot="1">
      <c r="A28" s="107" t="s">
        <v>32</v>
      </c>
      <c r="B28" s="103">
        <f t="shared" si="12"/>
        <v>33.504836386087675</v>
      </c>
      <c r="C28" s="103">
        <f t="shared" ref="C28:F28" si="30">(C21/C$22)*100</f>
        <v>57.703567169033931</v>
      </c>
      <c r="D28" s="103">
        <f t="shared" si="30"/>
        <v>58.001235660936231</v>
      </c>
      <c r="E28" s="103">
        <f t="shared" si="30"/>
        <v>38.670015676214902</v>
      </c>
      <c r="F28" s="103">
        <f t="shared" si="30"/>
        <v>38.37796355983162</v>
      </c>
      <c r="G28" s="103">
        <f t="shared" ref="G28" si="31">(G21/G$22)*100</f>
        <v>38.301345012240645</v>
      </c>
      <c r="H28" s="100">
        <f t="shared" si="18"/>
        <v>33.5</v>
      </c>
      <c r="I28" s="100">
        <f t="shared" si="19"/>
        <v>57.7</v>
      </c>
      <c r="J28" s="100">
        <f t="shared" si="20"/>
        <v>58</v>
      </c>
      <c r="K28" s="100">
        <f t="shared" si="21"/>
        <v>38.700000000000003</v>
      </c>
      <c r="L28" s="100">
        <f t="shared" si="22"/>
        <v>38.4</v>
      </c>
      <c r="M28" s="100">
        <f t="shared" si="23"/>
        <v>38.299999999999997</v>
      </c>
    </row>
    <row r="29" spans="1:18" ht="13.5" thickBot="1">
      <c r="B29" s="96">
        <f t="shared" si="12"/>
        <v>100</v>
      </c>
      <c r="C29" s="96">
        <f t="shared" ref="C29:F29" si="32">(C22/C$22)*100</f>
        <v>100</v>
      </c>
      <c r="D29" s="96">
        <f t="shared" si="32"/>
        <v>100</v>
      </c>
      <c r="E29" s="96">
        <f t="shared" si="32"/>
        <v>100</v>
      </c>
      <c r="F29" s="96">
        <f t="shared" si="32"/>
        <v>100</v>
      </c>
      <c r="G29" s="96">
        <f t="shared" ref="G29" si="33">(G22/G$22)*100</f>
        <v>100</v>
      </c>
      <c r="H29" s="100">
        <f>SUM(H23:H28)</f>
        <v>100</v>
      </c>
      <c r="I29" s="100">
        <f t="shared" ref="I29:M29" si="34">SUM(I23:I28)</f>
        <v>100.1</v>
      </c>
      <c r="J29" s="100">
        <f t="shared" si="34"/>
        <v>100</v>
      </c>
      <c r="K29" s="100">
        <f t="shared" si="34"/>
        <v>100</v>
      </c>
      <c r="L29" s="100">
        <f t="shared" si="34"/>
        <v>100</v>
      </c>
      <c r="M29" s="100">
        <f t="shared" si="34"/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INDST1</vt:lpstr>
      <vt:lpstr>Sheet1</vt:lpstr>
      <vt:lpstr>Sheet2</vt:lpstr>
      <vt:lpstr>INDST1!Print_Area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arabi</cp:lastModifiedBy>
  <cp:lastPrinted>2018-10-28T06:59:16Z</cp:lastPrinted>
  <dcterms:created xsi:type="dcterms:W3CDTF">1999-08-05T07:36:06Z</dcterms:created>
  <dcterms:modified xsi:type="dcterms:W3CDTF">2018-10-29T08:28:03Z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