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45" yWindow="-195" windowWidth="5550" windowHeight="6795"/>
  </bookViews>
  <sheets>
    <sheet name="2017" sheetId="13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'2017'!$A$2:$P$70</definedName>
    <definedName name="_xlnm.Print_Titles" localSheetId="0">'2017'!$2:$4</definedName>
  </definedNames>
  <calcPr calcId="125725"/>
</workbook>
</file>

<file path=xl/calcChain.xml><?xml version="1.0" encoding="utf-8"?>
<calcChain xmlns="http://schemas.openxmlformats.org/spreadsheetml/2006/main">
  <c r="O23" i="13"/>
  <c r="P23" s="1"/>
  <c r="O55"/>
  <c r="P55" s="1"/>
  <c r="O67"/>
  <c r="P67" s="1"/>
  <c r="O66"/>
  <c r="P66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1"/>
  <c r="P51" s="1"/>
  <c r="O50"/>
  <c r="P50" s="1"/>
  <c r="O49"/>
  <c r="P49" s="1"/>
  <c r="O48"/>
  <c r="P48" s="1"/>
  <c r="O47"/>
  <c r="P47" s="1"/>
  <c r="O46"/>
  <c r="P46" s="1"/>
  <c r="O45"/>
  <c r="P45" s="1"/>
  <c r="O44"/>
  <c r="P44" s="1"/>
  <c r="O43"/>
  <c r="P43" s="1"/>
  <c r="O42"/>
  <c r="P42" s="1"/>
  <c r="O41"/>
  <c r="P41" s="1"/>
  <c r="O40"/>
  <c r="P40" s="1"/>
  <c r="O39"/>
  <c r="P39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O27"/>
  <c r="P27" s="1"/>
  <c r="O26"/>
  <c r="P26" s="1"/>
  <c r="O25"/>
  <c r="P25" s="1"/>
  <c r="O24"/>
  <c r="P24" s="1"/>
  <c r="Q19"/>
  <c r="O19"/>
  <c r="P19" s="1"/>
  <c r="Q18"/>
  <c r="O18"/>
  <c r="P18" s="1"/>
  <c r="Q17"/>
  <c r="O17"/>
  <c r="Q16"/>
  <c r="O16"/>
  <c r="P16" s="1"/>
  <c r="Q15"/>
  <c r="O15"/>
  <c r="Q14"/>
  <c r="O14"/>
  <c r="P14" s="1"/>
  <c r="Q13"/>
  <c r="O13"/>
  <c r="P13" s="1"/>
  <c r="Q12"/>
  <c r="O12"/>
  <c r="P12" s="1"/>
  <c r="Q11"/>
  <c r="O11"/>
  <c r="P11" s="1"/>
  <c r="Q10"/>
  <c r="O10"/>
  <c r="P10" s="1"/>
  <c r="Q9"/>
  <c r="O9"/>
  <c r="P9" s="1"/>
  <c r="Q8"/>
  <c r="O8"/>
  <c r="P8" s="1"/>
  <c r="Q7"/>
  <c r="O7"/>
  <c r="P7" s="1"/>
  <c r="P17"/>
  <c r="P15"/>
  <c r="R18" l="1"/>
  <c r="R15"/>
  <c r="R7"/>
  <c r="R13"/>
  <c r="R16"/>
  <c r="R19"/>
  <c r="R11"/>
  <c r="S16"/>
  <c r="S8"/>
  <c r="R8"/>
  <c r="R10"/>
  <c r="R17"/>
  <c r="R14"/>
  <c r="R9"/>
  <c r="S9"/>
  <c r="S17"/>
  <c r="R12"/>
  <c r="S18"/>
  <c r="S11"/>
  <c r="S14"/>
  <c r="S19"/>
  <c r="S10"/>
  <c r="S7"/>
  <c r="S13"/>
  <c r="S15"/>
  <c r="P28"/>
  <c r="S12" s="1"/>
</calcChain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<sst xmlns="http://schemas.openxmlformats.org/spreadsheetml/2006/main" count="124" uniqueCount="37">
  <si>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</si>
  <si>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</si>
  <si>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</si>
  <si>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</si>
  <si>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</si>
  <si>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</si>
  <si>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</si>
  <si>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</si>
  <si>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</si>
  <si>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</si>
  <si>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</si>
  <si>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</si>
  <si>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</si>
  <si>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</si>
  <si>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</si>
  <si>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</si>
  <si>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</si>
  <si>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</si>
  <si>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</si>
  <si>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</si>
  <si>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</si>
  <si>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</si>
  <si>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</si>
  <si>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</si>
  <si>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</si>
  <si>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</si>
  <si>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</si>
  <si>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</si>
  <si>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</si>
  <si>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>الاثاث والمفروشات والسلع المنزلية</t>
  </si>
  <si>
    <t>السلع والخدمات الترفيهية والثقافية</t>
  </si>
  <si>
    <t xml:space="preserve"> الضفة الغربية**</t>
  </si>
  <si>
    <t>*القدس J1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</si>
  <si>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</si>
  <si>
    <t xml:space="preserve">الأرقام القياسية الشهرية لأسعار المستهلك حسب أقسام الانفاق الرئيسية والمنطقة للأشهر من كانون ثاني - كانون أول 2017 ونسبة التغير عن الأشهر من كانون ثاني - كانون أول 2016 </t>
  </si>
  <si>
    <t>1-12/2016</t>
  </si>
  <si>
    <t>1-12/2017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</si>
</sst>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0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7" fillId="0" borderId="1" xfId="0" applyNumberFormat="1" applyFont="1" applyBorder="1" applyAlignment="1">
      <alignment horizontal="right" vertical="center" indent="1"/>
    </xf>
    <xf numFmtId="2" fontId="7" fillId="0" borderId="1" xfId="3" applyNumberFormat="1" applyFont="1" applyBorder="1" applyAlignment="1">
      <alignment horizontal="right" vertical="center" indent="1"/>
    </xf>
    <xf numFmtId="2" fontId="7" fillId="0" borderId="1" xfId="2" applyNumberFormat="1" applyFont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3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3" applyNumberFormat="1" applyFont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2" fontId="7" fillId="2" borderId="1" xfId="0" applyNumberFormat="1" applyFont="1" applyFill="1" applyBorder="1" applyAlignment="1">
      <alignment horizontal="right" vertical="center" indent="1"/>
    </xf>
    <xf numFmtId="2" fontId="7" fillId="0" borderId="1" xfId="0" applyNumberFormat="1" applyFont="1" applyFill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0" fontId="0" fillId="0" borderId="1" xfId="0" applyBorder="1"/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indent="1"/>
    </xf>
    <xf numFmtId="0" fontId="6" fillId="2" borderId="1" xfId="0" applyFont="1" applyFill="1" applyBorder="1" applyAlignment="1">
      <alignment horizontal="right" vertical="center" indent="1" readingOrder="2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rightToLeft="1" tabSelected="1" view="pageBreakPreview" topLeftCell="A2" zoomScale="90" zoomScaleNormal="100" zoomScaleSheetLayoutView="90" workbookViewId="0">
      <selection activeCell="A2" sqref="A2:P70"/>
    </sheetView>
  </sheetViews>
  <sheetFormatPr defaultColWidth="10.7109375" defaultRowHeight="16.5" customHeight="1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7" width="9.140625" customWidth="1"/>
    <col min="18" max="18" width="12" customWidth="1"/>
    <col min="19" max="19" width="13" customWidth="1"/>
  </cols>
  <sheetData>
    <row r="1" spans="1:19" ht="16.5" customHeight="1">
      <c r="A1" s="24"/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9" ht="17.649999999999999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9" ht="17.649999999999999" customHeight="1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 ht="4.9000000000000004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s="2" customFormat="1" ht="16.5" customHeight="1">
      <c r="A5" s="27" t="s">
        <v>12</v>
      </c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9" s="2" customFormat="1" ht="16.5" customHeight="1">
      <c r="A6" s="27"/>
      <c r="B6" s="1" t="s">
        <v>35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36</v>
      </c>
      <c r="P6" s="1" t="s">
        <v>4</v>
      </c>
    </row>
    <row r="7" spans="1:19" ht="16.5" customHeight="1">
      <c r="A7" s="5" t="s">
        <v>6</v>
      </c>
      <c r="B7" s="14">
        <v>106.19879406281494</v>
      </c>
      <c r="C7" s="15">
        <v>105.32368389613252</v>
      </c>
      <c r="D7" s="14">
        <v>106.8513453016304</v>
      </c>
      <c r="E7" s="14">
        <v>109.00388957242308</v>
      </c>
      <c r="F7" s="14">
        <v>107.67585651292283</v>
      </c>
      <c r="G7" s="14">
        <v>105.32036978494632</v>
      </c>
      <c r="H7" s="14">
        <v>102.36760237926845</v>
      </c>
      <c r="I7" s="14">
        <v>102.8319836155911</v>
      </c>
      <c r="J7" s="14">
        <v>104.2138122319021</v>
      </c>
      <c r="K7" s="14">
        <v>105.55155379915966</v>
      </c>
      <c r="L7" s="14">
        <v>105.84656443944266</v>
      </c>
      <c r="M7" s="14">
        <v>104.40640774904524</v>
      </c>
      <c r="N7" s="16">
        <v>102.67438661627614</v>
      </c>
      <c r="O7" s="14">
        <f>AVERAGE(C7:N7)</f>
        <v>105.17228799156169</v>
      </c>
      <c r="P7" s="14">
        <f>O7/B7*100-100</f>
        <v>-0.96658919746874972</v>
      </c>
      <c r="Q7">
        <f>IF(AND(B7&gt;=MIN(B23,B39,B55),B7&lt;=MAX(B23,B39,B55)),0,1)</f>
        <v>0</v>
      </c>
      <c r="R7">
        <f>IF(AND(O7&gt;=MIN(O23,O39,O55),O7&lt;=MAX(O23,O39,O55)),0,1)</f>
        <v>0</v>
      </c>
      <c r="S7">
        <f>IF(AND(P7&gt;=MIN(P23,P39,P55),P7&lt;=MAX(P23,P39,P55)),0,1)</f>
        <v>0</v>
      </c>
    </row>
    <row r="8" spans="1:19" ht="16.5" customHeight="1">
      <c r="A8" s="6" t="s">
        <v>7</v>
      </c>
      <c r="B8" s="14">
        <v>166.00377947265298</v>
      </c>
      <c r="C8" s="15">
        <v>155.36993400728309</v>
      </c>
      <c r="D8" s="14">
        <v>155.17505011254434</v>
      </c>
      <c r="E8" s="14">
        <v>166.383992430403</v>
      </c>
      <c r="F8" s="14">
        <v>168.17987960515853</v>
      </c>
      <c r="G8" s="14">
        <v>164.97971920772247</v>
      </c>
      <c r="H8" s="14">
        <v>165.41708263196358</v>
      </c>
      <c r="I8" s="14">
        <v>160.73512853809183</v>
      </c>
      <c r="J8" s="14">
        <v>163.75200921867182</v>
      </c>
      <c r="K8" s="14">
        <v>167.60811590144101</v>
      </c>
      <c r="L8" s="14">
        <v>168.95618656972812</v>
      </c>
      <c r="M8" s="14">
        <v>170.40659723298813</v>
      </c>
      <c r="N8" s="16">
        <v>170.732530350563</v>
      </c>
      <c r="O8" s="14">
        <f t="shared" ref="O8:O19" si="0">AVERAGE(C8:N8)</f>
        <v>164.80801881721322</v>
      </c>
      <c r="P8" s="14">
        <f t="shared" ref="P8:P19" si="1">O8/B8*100-100</f>
        <v>-0.72032134403104919</v>
      </c>
      <c r="Q8">
        <f t="shared" ref="Q8:Q19" si="2">IF(AND(B8&gt;=MIN(B24,B40,B56),B8&lt;=MAX(B24,B40,B56)),0,1)</f>
        <v>0</v>
      </c>
      <c r="R8">
        <f t="shared" ref="R8:S19" si="3">IF(AND(O8&gt;=MIN(O24,O40,O56),O8&lt;=MAX(O24,O40,O56)),0,1)</f>
        <v>0</v>
      </c>
      <c r="S8">
        <f t="shared" si="3"/>
        <v>0</v>
      </c>
    </row>
    <row r="9" spans="1:19" ht="16.5" customHeight="1">
      <c r="A9" s="5" t="s">
        <v>0</v>
      </c>
      <c r="B9" s="14">
        <v>112.402804663553</v>
      </c>
      <c r="C9" s="15">
        <v>112.66609032958736</v>
      </c>
      <c r="D9" s="14">
        <v>112.99288081217752</v>
      </c>
      <c r="E9" s="14">
        <v>112.83789855484467</v>
      </c>
      <c r="F9" s="14">
        <v>112.42304377775443</v>
      </c>
      <c r="G9" s="14">
        <v>112.73854153398575</v>
      </c>
      <c r="H9" s="14">
        <v>112.46751680799427</v>
      </c>
      <c r="I9" s="14">
        <v>113.04919457142165</v>
      </c>
      <c r="J9" s="14">
        <v>111.76832415907977</v>
      </c>
      <c r="K9" s="14">
        <v>111.85068848297863</v>
      </c>
      <c r="L9" s="14">
        <v>111.27445747009558</v>
      </c>
      <c r="M9" s="14">
        <v>111.77486470386974</v>
      </c>
      <c r="N9" s="16">
        <v>110.78117796122237</v>
      </c>
      <c r="O9" s="14">
        <f t="shared" si="0"/>
        <v>112.21872326375096</v>
      </c>
      <c r="P9" s="14">
        <f t="shared" si="1"/>
        <v>-0.16376940090866299</v>
      </c>
      <c r="Q9">
        <f t="shared" si="2"/>
        <v>0</v>
      </c>
      <c r="R9">
        <f t="shared" si="3"/>
        <v>0</v>
      </c>
      <c r="S9">
        <f>IF(AND(P9&gt;=MIN(P25,P41,P57),P9&lt;=MAX(P25,P41,P57)),0,1)</f>
        <v>0</v>
      </c>
    </row>
    <row r="10" spans="1:19" ht="16.5" customHeight="1">
      <c r="A10" s="5" t="s">
        <v>1</v>
      </c>
      <c r="B10" s="14">
        <v>105.45574488454616</v>
      </c>
      <c r="C10" s="15">
        <v>107.50158265416667</v>
      </c>
      <c r="D10" s="14">
        <v>108.43715634815598</v>
      </c>
      <c r="E10" s="14">
        <v>110.12098556471426</v>
      </c>
      <c r="F10" s="14">
        <v>109.7030876400617</v>
      </c>
      <c r="G10" s="14">
        <v>109.09144500299564</v>
      </c>
      <c r="H10" s="14">
        <v>108.88495914074527</v>
      </c>
      <c r="I10" s="14">
        <v>108.4400787494929</v>
      </c>
      <c r="J10" s="14">
        <v>107.9990687521442</v>
      </c>
      <c r="K10" s="14">
        <v>109.00664202727192</v>
      </c>
      <c r="L10" s="14">
        <v>109.43893972993294</v>
      </c>
      <c r="M10" s="14">
        <v>109.79674601834505</v>
      </c>
      <c r="N10" s="16">
        <v>110.18352622714922</v>
      </c>
      <c r="O10" s="14">
        <f t="shared" si="0"/>
        <v>109.05035148793131</v>
      </c>
      <c r="P10" s="14">
        <f t="shared" si="1"/>
        <v>3.4086399060767576</v>
      </c>
      <c r="Q10">
        <f t="shared" si="2"/>
        <v>0</v>
      </c>
      <c r="R10">
        <f t="shared" si="3"/>
        <v>0</v>
      </c>
      <c r="S10">
        <f t="shared" si="3"/>
        <v>0</v>
      </c>
    </row>
    <row r="11" spans="1:19" ht="16.5" customHeight="1">
      <c r="A11" s="5" t="s">
        <v>29</v>
      </c>
      <c r="B11" s="14">
        <v>105.53699509205622</v>
      </c>
      <c r="C11" s="15">
        <v>106.39542871879104</v>
      </c>
      <c r="D11" s="14">
        <v>106.68978444892116</v>
      </c>
      <c r="E11" s="14">
        <v>106.45191173688424</v>
      </c>
      <c r="F11" s="14">
        <v>106.43104013177469</v>
      </c>
      <c r="G11" s="14">
        <v>106.48454685936602</v>
      </c>
      <c r="H11" s="14">
        <v>105.80872536318206</v>
      </c>
      <c r="I11" s="14">
        <v>105.72125902425977</v>
      </c>
      <c r="J11" s="14">
        <v>105.71102116351246</v>
      </c>
      <c r="K11" s="14">
        <v>105.4547597792109</v>
      </c>
      <c r="L11" s="14">
        <v>105.73754801736885</v>
      </c>
      <c r="M11" s="14">
        <v>105.30136641268057</v>
      </c>
      <c r="N11" s="16">
        <v>105.85821229252738</v>
      </c>
      <c r="O11" s="14">
        <f t="shared" si="0"/>
        <v>106.00380032903995</v>
      </c>
      <c r="P11" s="14">
        <f t="shared" si="1"/>
        <v>0.44231431506700858</v>
      </c>
      <c r="Q11">
        <f t="shared" si="2"/>
        <v>0</v>
      </c>
      <c r="R11">
        <f t="shared" si="3"/>
        <v>0</v>
      </c>
      <c r="S11">
        <f t="shared" si="3"/>
        <v>0</v>
      </c>
    </row>
    <row r="12" spans="1:19" ht="16.5" customHeight="1">
      <c r="A12" s="5" t="s">
        <v>8</v>
      </c>
      <c r="B12" s="14">
        <v>117.99385104962126</v>
      </c>
      <c r="C12" s="15">
        <v>118.84848262171832</v>
      </c>
      <c r="D12" s="14">
        <v>118.96983457661885</v>
      </c>
      <c r="E12" s="14">
        <v>119.80946098593982</v>
      </c>
      <c r="F12" s="14">
        <v>119.99177589596171</v>
      </c>
      <c r="G12" s="14">
        <v>120.07768651208913</v>
      </c>
      <c r="H12" s="14">
        <v>119.66860328721347</v>
      </c>
      <c r="I12" s="14">
        <v>119.73777329134953</v>
      </c>
      <c r="J12" s="14">
        <v>120.04149541062274</v>
      </c>
      <c r="K12" s="14">
        <v>120.14925625577375</v>
      </c>
      <c r="L12" s="14">
        <v>120.18411545245625</v>
      </c>
      <c r="M12" s="14">
        <v>120.34253506625619</v>
      </c>
      <c r="N12" s="16">
        <v>120.98470233738298</v>
      </c>
      <c r="O12" s="14">
        <f t="shared" si="0"/>
        <v>119.9004768077819</v>
      </c>
      <c r="P12" s="14">
        <f t="shared" si="1"/>
        <v>1.61586874332869</v>
      </c>
      <c r="Q12">
        <f t="shared" si="2"/>
        <v>0</v>
      </c>
      <c r="R12">
        <f t="shared" si="3"/>
        <v>0</v>
      </c>
      <c r="S12">
        <f t="shared" si="3"/>
        <v>0</v>
      </c>
    </row>
    <row r="13" spans="1:19" ht="16.5" customHeight="1">
      <c r="A13" s="5" t="s">
        <v>9</v>
      </c>
      <c r="B13" s="14">
        <v>101.40743942859621</v>
      </c>
      <c r="C13" s="15">
        <v>102.34385773681633</v>
      </c>
      <c r="D13" s="14">
        <v>102.30831221986948</v>
      </c>
      <c r="E13" s="14">
        <v>101.96528798339737</v>
      </c>
      <c r="F13" s="14">
        <v>101.28794143389568</v>
      </c>
      <c r="G13" s="14">
        <v>101.48254102493114</v>
      </c>
      <c r="H13" s="14">
        <v>101.00577009901099</v>
      </c>
      <c r="I13" s="14">
        <v>100.42682257298785</v>
      </c>
      <c r="J13" s="14">
        <v>101.06752075413392</v>
      </c>
      <c r="K13" s="14">
        <v>100.60991788094869</v>
      </c>
      <c r="L13" s="14">
        <v>101.10660030121906</v>
      </c>
      <c r="M13" s="14">
        <v>101.00729432901922</v>
      </c>
      <c r="N13" s="16">
        <v>100.99830814095694</v>
      </c>
      <c r="O13" s="14">
        <f t="shared" si="0"/>
        <v>101.30084787309887</v>
      </c>
      <c r="P13" s="14">
        <f t="shared" si="1"/>
        <v>-0.10511216543672219</v>
      </c>
      <c r="Q13">
        <f t="shared" si="2"/>
        <v>0</v>
      </c>
      <c r="R13">
        <f t="shared" si="3"/>
        <v>0</v>
      </c>
      <c r="S13">
        <f t="shared" si="3"/>
        <v>0</v>
      </c>
    </row>
    <row r="14" spans="1:19" ht="16.5" customHeight="1">
      <c r="A14" s="5" t="s">
        <v>10</v>
      </c>
      <c r="B14" s="14">
        <v>94.445779308478578</v>
      </c>
      <c r="C14" s="15">
        <v>94.555997911665571</v>
      </c>
      <c r="D14" s="14">
        <v>94.714401202162321</v>
      </c>
      <c r="E14" s="14">
        <v>94.748315904443544</v>
      </c>
      <c r="F14" s="14">
        <v>94.9620790983208</v>
      </c>
      <c r="G14" s="14">
        <v>95.003857264147754</v>
      </c>
      <c r="H14" s="14">
        <v>94.633505610915805</v>
      </c>
      <c r="I14" s="14">
        <v>94.614653912148668</v>
      </c>
      <c r="J14" s="14">
        <v>94.554851793383918</v>
      </c>
      <c r="K14" s="14">
        <v>94.53361055454053</v>
      </c>
      <c r="L14" s="14">
        <v>94.555091177372489</v>
      </c>
      <c r="M14" s="14">
        <v>94.475314618288806</v>
      </c>
      <c r="N14" s="16">
        <v>95.453489275444028</v>
      </c>
      <c r="O14" s="14">
        <f t="shared" si="0"/>
        <v>94.733764026902861</v>
      </c>
      <c r="P14" s="14">
        <f t="shared" si="1"/>
        <v>0.30492068627403057</v>
      </c>
      <c r="Q14">
        <f t="shared" si="2"/>
        <v>0</v>
      </c>
      <c r="R14">
        <f t="shared" si="3"/>
        <v>0</v>
      </c>
      <c r="S14">
        <f t="shared" si="3"/>
        <v>0</v>
      </c>
    </row>
    <row r="15" spans="1:19" ht="16.5" customHeight="1">
      <c r="A15" s="6" t="s">
        <v>30</v>
      </c>
      <c r="B15" s="14">
        <v>101.83009692011827</v>
      </c>
      <c r="C15" s="15">
        <v>102.1924884245237</v>
      </c>
      <c r="D15" s="14">
        <v>101.32424621725717</v>
      </c>
      <c r="E15" s="14">
        <v>102.62442334098714</v>
      </c>
      <c r="F15" s="14">
        <v>102.80964967745687</v>
      </c>
      <c r="G15" s="14">
        <v>103.65681478182859</v>
      </c>
      <c r="H15" s="14">
        <v>103.76511869674589</v>
      </c>
      <c r="I15" s="14">
        <v>104.6491819422278</v>
      </c>
      <c r="J15" s="14">
        <v>104.34447575261659</v>
      </c>
      <c r="K15" s="14">
        <v>104.46981204479283</v>
      </c>
      <c r="L15" s="14">
        <v>105.34322105043078</v>
      </c>
      <c r="M15" s="14">
        <v>105.18532358345823</v>
      </c>
      <c r="N15" s="16">
        <v>105.78489304898406</v>
      </c>
      <c r="O15" s="14">
        <f t="shared" si="0"/>
        <v>103.84580404677581</v>
      </c>
      <c r="P15" s="14">
        <f t="shared" si="1"/>
        <v>1.9794807111288293</v>
      </c>
      <c r="Q15">
        <f t="shared" si="2"/>
        <v>0</v>
      </c>
      <c r="R15">
        <f t="shared" si="3"/>
        <v>0</v>
      </c>
      <c r="S15">
        <f t="shared" si="3"/>
        <v>0</v>
      </c>
    </row>
    <row r="16" spans="1:19" ht="16.5" customHeight="1">
      <c r="A16" s="5" t="s">
        <v>2</v>
      </c>
      <c r="B16" s="14">
        <v>124.68826277478185</v>
      </c>
      <c r="C16" s="15">
        <v>127.03107486045261</v>
      </c>
      <c r="D16" s="14">
        <v>127.03107486045261</v>
      </c>
      <c r="E16" s="14">
        <v>124.58599707379454</v>
      </c>
      <c r="F16" s="14">
        <v>124.58599707379454</v>
      </c>
      <c r="G16" s="14">
        <v>124.58599707379454</v>
      </c>
      <c r="H16" s="14">
        <v>123.63683057356052</v>
      </c>
      <c r="I16" s="14">
        <v>123.63683057356052</v>
      </c>
      <c r="J16" s="14">
        <v>123.63683057356052</v>
      </c>
      <c r="K16" s="14">
        <v>122.51034970650672</v>
      </c>
      <c r="L16" s="14">
        <v>122.51034970650672</v>
      </c>
      <c r="M16" s="14">
        <v>122.51034970650672</v>
      </c>
      <c r="N16" s="16">
        <v>120.81410593144052</v>
      </c>
      <c r="O16" s="14">
        <f t="shared" si="0"/>
        <v>123.92298230949426</v>
      </c>
      <c r="P16" s="14">
        <f t="shared" si="1"/>
        <v>-0.61375501451156822</v>
      </c>
      <c r="Q16">
        <f t="shared" si="2"/>
        <v>0</v>
      </c>
      <c r="R16">
        <f t="shared" si="3"/>
        <v>0</v>
      </c>
      <c r="S16">
        <f t="shared" si="3"/>
        <v>0</v>
      </c>
    </row>
    <row r="17" spans="1:19" ht="16.5" customHeight="1">
      <c r="A17" s="5" t="s">
        <v>11</v>
      </c>
      <c r="B17" s="14">
        <v>125.55221447055447</v>
      </c>
      <c r="C17" s="15">
        <v>127.24937436753366</v>
      </c>
      <c r="D17" s="14">
        <v>129.51905040578927</v>
      </c>
      <c r="E17" s="14">
        <v>127.46000936797927</v>
      </c>
      <c r="F17" s="14">
        <v>125.16799801455201</v>
      </c>
      <c r="G17" s="14">
        <v>125.39214081681391</v>
      </c>
      <c r="H17" s="14">
        <v>127.62195598614377</v>
      </c>
      <c r="I17" s="14">
        <v>124.35255117284464</v>
      </c>
      <c r="J17" s="14">
        <v>124.18806890900811</v>
      </c>
      <c r="K17" s="14">
        <v>126.29881397426826</v>
      </c>
      <c r="L17" s="14">
        <v>124.44137258190182</v>
      </c>
      <c r="M17" s="14">
        <v>124.4054917507502</v>
      </c>
      <c r="N17" s="16">
        <v>126.75540644093805</v>
      </c>
      <c r="O17" s="14">
        <f t="shared" si="0"/>
        <v>126.07101948237691</v>
      </c>
      <c r="P17" s="14">
        <f t="shared" si="1"/>
        <v>0.41321852745505794</v>
      </c>
      <c r="Q17">
        <f t="shared" si="2"/>
        <v>0</v>
      </c>
      <c r="R17">
        <f t="shared" si="3"/>
        <v>0</v>
      </c>
      <c r="S17">
        <f t="shared" si="3"/>
        <v>0</v>
      </c>
    </row>
    <row r="18" spans="1:19" ht="16.5" customHeight="1">
      <c r="A18" s="6" t="s">
        <v>3</v>
      </c>
      <c r="B18" s="14">
        <v>118.31780367090033</v>
      </c>
      <c r="C18" s="15">
        <v>119.67818166330368</v>
      </c>
      <c r="D18" s="14">
        <v>119.73827638605437</v>
      </c>
      <c r="E18" s="14">
        <v>119.23502939764791</v>
      </c>
      <c r="F18" s="14">
        <v>119.28440470315732</v>
      </c>
      <c r="G18" s="14">
        <v>119.27673010963981</v>
      </c>
      <c r="H18" s="14">
        <v>120.22109930929354</v>
      </c>
      <c r="I18" s="14">
        <v>120.23842208476999</v>
      </c>
      <c r="J18" s="14">
        <v>120.47669565125413</v>
      </c>
      <c r="K18" s="14">
        <v>120.99965263399157</v>
      </c>
      <c r="L18" s="14">
        <v>120.95932141325412</v>
      </c>
      <c r="M18" s="14">
        <v>120.89508063015033</v>
      </c>
      <c r="N18" s="16">
        <v>121.59689004412719</v>
      </c>
      <c r="O18" s="14">
        <f t="shared" si="0"/>
        <v>120.21664866888699</v>
      </c>
      <c r="P18" s="14">
        <f t="shared" si="1"/>
        <v>1.6048683622189799</v>
      </c>
      <c r="Q18">
        <f t="shared" si="2"/>
        <v>0</v>
      </c>
      <c r="R18">
        <f t="shared" si="3"/>
        <v>0</v>
      </c>
      <c r="S18">
        <f t="shared" si="3"/>
        <v>0</v>
      </c>
    </row>
    <row r="19" spans="1:19" s="2" customFormat="1" ht="16.5" customHeight="1">
      <c r="A19" s="7" t="s">
        <v>13</v>
      </c>
      <c r="B19" s="17">
        <v>110.74693441377109</v>
      </c>
      <c r="C19" s="18">
        <v>110.66881289584298</v>
      </c>
      <c r="D19" s="17">
        <v>111.35262359633445</v>
      </c>
      <c r="E19" s="17">
        <v>112.54968785808387</v>
      </c>
      <c r="F19" s="17">
        <v>111.98437326674454</v>
      </c>
      <c r="G19" s="17">
        <v>111.04283276585532</v>
      </c>
      <c r="H19" s="17">
        <v>109.98223025238805</v>
      </c>
      <c r="I19" s="17">
        <v>109.8150313671414</v>
      </c>
      <c r="J19" s="17">
        <v>110.42505581818754</v>
      </c>
      <c r="K19" s="17">
        <v>111.14558572655872</v>
      </c>
      <c r="L19" s="17">
        <v>111.37281980503596</v>
      </c>
      <c r="M19" s="17">
        <v>110.94914913043998</v>
      </c>
      <c r="N19" s="19">
        <v>110.4976706539386</v>
      </c>
      <c r="O19" s="17">
        <f t="shared" si="0"/>
        <v>110.98215609471261</v>
      </c>
      <c r="P19" s="17">
        <f t="shared" si="1"/>
        <v>0.21239565879329803</v>
      </c>
      <c r="Q19">
        <f t="shared" si="2"/>
        <v>0</v>
      </c>
      <c r="R19">
        <f t="shared" si="3"/>
        <v>0</v>
      </c>
      <c r="S19">
        <f t="shared" si="3"/>
        <v>0</v>
      </c>
    </row>
    <row r="20" spans="1:19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9" s="2" customFormat="1" ht="16.5" customHeight="1">
      <c r="A21" s="27" t="s">
        <v>12</v>
      </c>
      <c r="B21" s="27" t="s">
        <v>14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9" s="2" customFormat="1" ht="16.5" customHeight="1">
      <c r="A22" s="27"/>
      <c r="B22" s="1" t="s">
        <v>35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36</v>
      </c>
      <c r="P22" s="1" t="s">
        <v>4</v>
      </c>
    </row>
    <row r="23" spans="1:19" ht="16.5" customHeight="1">
      <c r="A23" s="5" t="s">
        <v>6</v>
      </c>
      <c r="B23" s="8">
        <v>109.84308519384412</v>
      </c>
      <c r="C23" s="9">
        <v>112.17495640154139</v>
      </c>
      <c r="D23" s="8">
        <v>113.25081385510396</v>
      </c>
      <c r="E23" s="8">
        <v>109.12684171100103</v>
      </c>
      <c r="F23" s="8">
        <v>112.74231905647616</v>
      </c>
      <c r="G23" s="8">
        <v>111.65866545973029</v>
      </c>
      <c r="H23" s="8">
        <v>108.47608779051302</v>
      </c>
      <c r="I23" s="8">
        <v>108.35822322212724</v>
      </c>
      <c r="J23" s="8">
        <v>110.49843513763636</v>
      </c>
      <c r="K23" s="8">
        <v>111.82179569421767</v>
      </c>
      <c r="L23" s="8">
        <v>110.51249695848757</v>
      </c>
      <c r="M23" s="8">
        <v>110.49650781270363</v>
      </c>
      <c r="N23" s="10">
        <v>110.03259219740863</v>
      </c>
      <c r="O23" s="8">
        <f>AVERAGE(C23:N23)</f>
        <v>110.76247794141223</v>
      </c>
      <c r="P23" s="8">
        <f t="shared" ref="P23:P35" si="4">O23/B23*100-100</f>
        <v>0.83700557567701139</v>
      </c>
    </row>
    <row r="24" spans="1:19" ht="16.5" customHeight="1">
      <c r="A24" s="6" t="s">
        <v>7</v>
      </c>
      <c r="B24" s="8">
        <v>172.40592652219115</v>
      </c>
      <c r="C24" s="9">
        <v>176.40714821856699</v>
      </c>
      <c r="D24" s="8">
        <v>176.40680427414128</v>
      </c>
      <c r="E24" s="8">
        <v>173.64864965817787</v>
      </c>
      <c r="F24" s="8">
        <v>176.40588150037706</v>
      </c>
      <c r="G24" s="8">
        <v>176.40114065409014</v>
      </c>
      <c r="H24" s="8">
        <v>176.39669126549481</v>
      </c>
      <c r="I24" s="8">
        <v>177.20048736506951</v>
      </c>
      <c r="J24" s="8">
        <v>176.35779473428323</v>
      </c>
      <c r="K24" s="8">
        <v>173.5638955025868</v>
      </c>
      <c r="L24" s="8">
        <v>176.26197743038961</v>
      </c>
      <c r="M24" s="8">
        <v>176.26197743038961</v>
      </c>
      <c r="N24" s="10">
        <v>173.55349044557423</v>
      </c>
      <c r="O24" s="8">
        <f t="shared" ref="O24:O35" si="5">AVERAGE(C24:N24)</f>
        <v>175.73882820659512</v>
      </c>
      <c r="P24" s="8">
        <f t="shared" si="4"/>
        <v>1.9331711801537068</v>
      </c>
    </row>
    <row r="25" spans="1:19" ht="16.5" customHeight="1">
      <c r="A25" s="5" t="s">
        <v>0</v>
      </c>
      <c r="B25" s="8">
        <v>125.63192382411398</v>
      </c>
      <c r="C25" s="9">
        <v>126.13625139263385</v>
      </c>
      <c r="D25" s="8">
        <v>127.71105153958374</v>
      </c>
      <c r="E25" s="8">
        <v>127.88815370039785</v>
      </c>
      <c r="F25" s="8">
        <v>127.5104006067715</v>
      </c>
      <c r="G25" s="8">
        <v>127.6066209350964</v>
      </c>
      <c r="H25" s="8">
        <v>127.83129232992144</v>
      </c>
      <c r="I25" s="8">
        <v>129.50839224058399</v>
      </c>
      <c r="J25" s="8">
        <v>128.91126976175536</v>
      </c>
      <c r="K25" s="8">
        <v>126.56841686560823</v>
      </c>
      <c r="L25" s="8">
        <v>128.41991497401699</v>
      </c>
      <c r="M25" s="8">
        <v>127.61688850483452</v>
      </c>
      <c r="N25" s="10">
        <v>126.25063925110852</v>
      </c>
      <c r="O25" s="8">
        <f t="shared" si="5"/>
        <v>127.66327434185939</v>
      </c>
      <c r="P25" s="8">
        <f t="shared" si="4"/>
        <v>1.6169063211905552</v>
      </c>
    </row>
    <row r="26" spans="1:19" ht="16.5" customHeight="1">
      <c r="A26" s="5" t="s">
        <v>1</v>
      </c>
      <c r="B26" s="8">
        <v>112.71970665320718</v>
      </c>
      <c r="C26" s="9">
        <v>113.39377433058419</v>
      </c>
      <c r="D26" s="8">
        <v>113.39374788855145</v>
      </c>
      <c r="E26" s="8">
        <v>116.23926498557259</v>
      </c>
      <c r="F26" s="8">
        <v>116.72236861459535</v>
      </c>
      <c r="G26" s="8">
        <v>116.83686328958392</v>
      </c>
      <c r="H26" s="8">
        <v>115.9439933730531</v>
      </c>
      <c r="I26" s="8">
        <v>115.57472222254513</v>
      </c>
      <c r="J26" s="8">
        <v>114.52542812272775</v>
      </c>
      <c r="K26" s="8">
        <v>116.33881315492</v>
      </c>
      <c r="L26" s="8">
        <v>115.24910916981253</v>
      </c>
      <c r="M26" s="8">
        <v>115.30066926453945</v>
      </c>
      <c r="N26" s="10">
        <v>116.17958166049203</v>
      </c>
      <c r="O26" s="8">
        <f t="shared" si="5"/>
        <v>115.47486133974813</v>
      </c>
      <c r="P26" s="8">
        <f t="shared" si="4"/>
        <v>2.444252889175317</v>
      </c>
    </row>
    <row r="27" spans="1:19" ht="16.5" customHeight="1">
      <c r="A27" s="5" t="s">
        <v>29</v>
      </c>
      <c r="B27" s="8">
        <v>122.25091835058396</v>
      </c>
      <c r="C27" s="9">
        <v>123.14539297355206</v>
      </c>
      <c r="D27" s="8">
        <v>123.36788084938318</v>
      </c>
      <c r="E27" s="8">
        <v>126.36223974188887</v>
      </c>
      <c r="F27" s="8">
        <v>124.31026476001637</v>
      </c>
      <c r="G27" s="8">
        <v>123.20073188224579</v>
      </c>
      <c r="H27" s="8">
        <v>124.73785456443083</v>
      </c>
      <c r="I27" s="8">
        <v>123.87300212201458</v>
      </c>
      <c r="J27" s="8">
        <v>123.00545130876014</v>
      </c>
      <c r="K27" s="8">
        <v>124.4646640521014</v>
      </c>
      <c r="L27" s="8">
        <v>124.59395309336895</v>
      </c>
      <c r="M27" s="8">
        <v>123.89166706184515</v>
      </c>
      <c r="N27" s="10">
        <v>123.32095269149823</v>
      </c>
      <c r="O27" s="8">
        <f t="shared" si="5"/>
        <v>124.02283792509212</v>
      </c>
      <c r="P27" s="8">
        <f t="shared" si="4"/>
        <v>1.4494120767475636</v>
      </c>
    </row>
    <row r="28" spans="1:19" ht="16.5" customHeight="1">
      <c r="A28" s="5" t="s">
        <v>8</v>
      </c>
      <c r="B28" s="8">
        <v>120.67601241809467</v>
      </c>
      <c r="C28" s="9">
        <v>121.77258275198267</v>
      </c>
      <c r="D28" s="8">
        <v>121.24657010531337</v>
      </c>
      <c r="E28" s="8">
        <v>119.71198301619384</v>
      </c>
      <c r="F28" s="8">
        <v>119.48735938771087</v>
      </c>
      <c r="G28" s="8">
        <v>118.78632573553286</v>
      </c>
      <c r="H28" s="8">
        <v>117.77226715057435</v>
      </c>
      <c r="I28" s="8">
        <v>116.93356251526353</v>
      </c>
      <c r="J28" s="8">
        <v>116.74397118220428</v>
      </c>
      <c r="K28" s="8">
        <v>116.61282571269476</v>
      </c>
      <c r="L28" s="8">
        <v>116.80097243647297</v>
      </c>
      <c r="M28" s="8">
        <v>116.43414180088038</v>
      </c>
      <c r="N28" s="10">
        <v>115.78211718024392</v>
      </c>
      <c r="O28" s="8">
        <f t="shared" si="5"/>
        <v>118.1737232479223</v>
      </c>
      <c r="P28" s="8">
        <f t="shared" si="4"/>
        <v>-2.0735597075439642</v>
      </c>
    </row>
    <row r="29" spans="1:19" ht="16.5" customHeight="1">
      <c r="A29" s="5" t="s">
        <v>9</v>
      </c>
      <c r="B29" s="8">
        <v>106.81353311328303</v>
      </c>
      <c r="C29" s="9">
        <v>109.91952192207481</v>
      </c>
      <c r="D29" s="8">
        <v>109.90806264818316</v>
      </c>
      <c r="E29" s="8">
        <v>107.48110191534499</v>
      </c>
      <c r="F29" s="8">
        <v>106.25083213933159</v>
      </c>
      <c r="G29" s="8">
        <v>106.7726991117932</v>
      </c>
      <c r="H29" s="8">
        <v>107.54695142054329</v>
      </c>
      <c r="I29" s="8">
        <v>106.68604949215892</v>
      </c>
      <c r="J29" s="8">
        <v>107.87996824131825</v>
      </c>
      <c r="K29" s="8">
        <v>106.91268490578206</v>
      </c>
      <c r="L29" s="8">
        <v>108.27515479098221</v>
      </c>
      <c r="M29" s="8">
        <v>107.97081918338499</v>
      </c>
      <c r="N29" s="10">
        <v>108.41530227994234</v>
      </c>
      <c r="O29" s="8">
        <f t="shared" si="5"/>
        <v>107.83492900423664</v>
      </c>
      <c r="P29" s="8">
        <f t="shared" si="4"/>
        <v>0.95624202400490788</v>
      </c>
    </row>
    <row r="30" spans="1:19" ht="16.5" customHeight="1">
      <c r="A30" s="5" t="s">
        <v>10</v>
      </c>
      <c r="B30" s="8">
        <v>97.06017109987728</v>
      </c>
      <c r="C30" s="9">
        <v>96.854411409015015</v>
      </c>
      <c r="D30" s="8">
        <v>96.96260259097275</v>
      </c>
      <c r="E30" s="8">
        <v>96.9314815281992</v>
      </c>
      <c r="F30" s="8">
        <v>97.056772896399977</v>
      </c>
      <c r="G30" s="8">
        <v>97.097163983386821</v>
      </c>
      <c r="H30" s="8">
        <v>96.842543913955666</v>
      </c>
      <c r="I30" s="8">
        <v>96.832907364613405</v>
      </c>
      <c r="J30" s="8">
        <v>96.835210874907006</v>
      </c>
      <c r="K30" s="8">
        <v>96.816346957965052</v>
      </c>
      <c r="L30" s="8">
        <v>96.847888500124924</v>
      </c>
      <c r="M30" s="8">
        <v>96.80499211126687</v>
      </c>
      <c r="N30" s="10">
        <v>97.566781981586388</v>
      </c>
      <c r="O30" s="8">
        <f t="shared" si="5"/>
        <v>96.954092009366093</v>
      </c>
      <c r="P30" s="8">
        <f t="shared" si="4"/>
        <v>-0.10929209098759429</v>
      </c>
    </row>
    <row r="31" spans="1:19" ht="16.5" customHeight="1">
      <c r="A31" s="6" t="s">
        <v>30</v>
      </c>
      <c r="B31" s="8">
        <v>105.65217924039837</v>
      </c>
      <c r="C31" s="9">
        <v>106.89353792114053</v>
      </c>
      <c r="D31" s="8">
        <v>107.6722531402488</v>
      </c>
      <c r="E31" s="8">
        <v>107.78723455232343</v>
      </c>
      <c r="F31" s="8">
        <v>107.45597514293353</v>
      </c>
      <c r="G31" s="8">
        <v>107.6566175500728</v>
      </c>
      <c r="H31" s="8">
        <v>107.9128361495157</v>
      </c>
      <c r="I31" s="8">
        <v>108.12213896490024</v>
      </c>
      <c r="J31" s="8">
        <v>108.50510674509962</v>
      </c>
      <c r="K31" s="8">
        <v>107.4430268709864</v>
      </c>
      <c r="L31" s="8">
        <v>107.53856746504516</v>
      </c>
      <c r="M31" s="8">
        <v>107.41261078762379</v>
      </c>
      <c r="N31" s="10">
        <v>106.90811708616667</v>
      </c>
      <c r="O31" s="8">
        <f t="shared" si="5"/>
        <v>107.60900186467138</v>
      </c>
      <c r="P31" s="8">
        <f t="shared" si="4"/>
        <v>1.8521365468671576</v>
      </c>
    </row>
    <row r="32" spans="1:19" ht="16.5" customHeight="1">
      <c r="A32" s="5" t="s">
        <v>2</v>
      </c>
      <c r="B32" s="8">
        <v>122.85341033669026</v>
      </c>
      <c r="C32" s="9">
        <v>130.02819674486651</v>
      </c>
      <c r="D32" s="8">
        <v>130.02819674486651</v>
      </c>
      <c r="E32" s="8">
        <v>129.88751543953796</v>
      </c>
      <c r="F32" s="8">
        <v>129.88751543953796</v>
      </c>
      <c r="G32" s="8">
        <v>129.88751543953796</v>
      </c>
      <c r="H32" s="8">
        <v>129.67544226933055</v>
      </c>
      <c r="I32" s="8">
        <v>129.67544226933055</v>
      </c>
      <c r="J32" s="8">
        <v>129.67544226933055</v>
      </c>
      <c r="K32" s="8">
        <v>129.67652025098923</v>
      </c>
      <c r="L32" s="8">
        <v>129.67652025098923</v>
      </c>
      <c r="M32" s="8">
        <v>129.67652025098923</v>
      </c>
      <c r="N32" s="10">
        <v>129.67687240274441</v>
      </c>
      <c r="O32" s="8">
        <f t="shared" si="5"/>
        <v>129.78764164767088</v>
      </c>
      <c r="P32" s="8">
        <f t="shared" si="4"/>
        <v>5.6443132445218822</v>
      </c>
    </row>
    <row r="33" spans="1:16" ht="16.5" customHeight="1">
      <c r="A33" s="5" t="s">
        <v>11</v>
      </c>
      <c r="B33" s="8">
        <v>116.03618030076331</v>
      </c>
      <c r="C33" s="9">
        <v>122.11916902228873</v>
      </c>
      <c r="D33" s="8">
        <v>122.79403095771222</v>
      </c>
      <c r="E33" s="8">
        <v>119.87957461731074</v>
      </c>
      <c r="F33" s="8">
        <v>122.12005790215242</v>
      </c>
      <c r="G33" s="8">
        <v>122.34593330655873</v>
      </c>
      <c r="H33" s="8">
        <v>120.59340242199463</v>
      </c>
      <c r="I33" s="8">
        <v>117.88522948619868</v>
      </c>
      <c r="J33" s="8">
        <v>117.88522948619868</v>
      </c>
      <c r="K33" s="8">
        <v>117.94409644514208</v>
      </c>
      <c r="L33" s="8">
        <v>117.21602150483062</v>
      </c>
      <c r="M33" s="8">
        <v>116.523902749269</v>
      </c>
      <c r="N33" s="10">
        <v>117.02127143772657</v>
      </c>
      <c r="O33" s="8">
        <f t="shared" si="5"/>
        <v>119.5273266114486</v>
      </c>
      <c r="P33" s="8">
        <f t="shared" si="4"/>
        <v>3.0086704867708676</v>
      </c>
    </row>
    <row r="34" spans="1:16" ht="16.5" customHeight="1">
      <c r="A34" s="6" t="s">
        <v>3</v>
      </c>
      <c r="B34" s="8">
        <v>103.28463561586443</v>
      </c>
      <c r="C34" s="9">
        <v>106.16328523289049</v>
      </c>
      <c r="D34" s="8">
        <v>106.2008283018633</v>
      </c>
      <c r="E34" s="8">
        <v>108.76673250070779</v>
      </c>
      <c r="F34" s="8">
        <v>108.74432894309969</v>
      </c>
      <c r="G34" s="8">
        <v>108.8533268193391</v>
      </c>
      <c r="H34" s="8">
        <v>111.01728878979146</v>
      </c>
      <c r="I34" s="8">
        <v>111.4392668338778</v>
      </c>
      <c r="J34" s="8">
        <v>111.60183939265303</v>
      </c>
      <c r="K34" s="8">
        <v>113.11534466901226</v>
      </c>
      <c r="L34" s="8">
        <v>113.2252833041556</v>
      </c>
      <c r="M34" s="8">
        <v>113.242940646828</v>
      </c>
      <c r="N34" s="10">
        <v>114.72821655513573</v>
      </c>
      <c r="O34" s="8">
        <f t="shared" si="5"/>
        <v>110.59155683244619</v>
      </c>
      <c r="P34" s="8">
        <f t="shared" si="4"/>
        <v>7.0745480903448197</v>
      </c>
    </row>
    <row r="35" spans="1:16" s="2" customFormat="1" ht="16.5" customHeight="1">
      <c r="A35" s="7" t="s">
        <v>13</v>
      </c>
      <c r="B35" s="11">
        <v>112.92517627472405</v>
      </c>
      <c r="C35" s="12">
        <v>115.23204230533416</v>
      </c>
      <c r="D35" s="11">
        <v>115.63838938091766</v>
      </c>
      <c r="E35" s="11">
        <v>114.83174524127367</v>
      </c>
      <c r="F35" s="11">
        <v>115.52735736625058</v>
      </c>
      <c r="G35" s="11">
        <v>115.33153612455702</v>
      </c>
      <c r="H35" s="11">
        <v>114.99921244131772</v>
      </c>
      <c r="I35" s="11">
        <v>114.85381803904413</v>
      </c>
      <c r="J35" s="11">
        <v>115.39058479467634</v>
      </c>
      <c r="K35" s="11">
        <v>115.71394353137593</v>
      </c>
      <c r="L35" s="11">
        <v>115.80622558272435</v>
      </c>
      <c r="M35" s="11">
        <v>115.62438653981415</v>
      </c>
      <c r="N35" s="13">
        <v>115.6995757375343</v>
      </c>
      <c r="O35" s="11">
        <f t="shared" si="5"/>
        <v>115.38740142373501</v>
      </c>
      <c r="P35" s="11">
        <f t="shared" si="4"/>
        <v>2.1804040783791834</v>
      </c>
    </row>
    <row r="36" spans="1:16" ht="16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" customFormat="1" ht="16.5" customHeight="1">
      <c r="A37" s="27" t="s">
        <v>12</v>
      </c>
      <c r="B37" s="27" t="s">
        <v>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2" customFormat="1" ht="16.5" customHeight="1">
      <c r="A38" s="27"/>
      <c r="B38" s="1" t="s">
        <v>35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36</v>
      </c>
      <c r="P38" s="1" t="s">
        <v>4</v>
      </c>
    </row>
    <row r="39" spans="1:16" ht="16.5" customHeight="1">
      <c r="A39" s="5" t="s">
        <v>6</v>
      </c>
      <c r="B39" s="8">
        <v>101.55198050413696</v>
      </c>
      <c r="C39" s="9">
        <v>99.964440281661012</v>
      </c>
      <c r="D39" s="20">
        <v>100.33844599191552</v>
      </c>
      <c r="E39" s="8">
        <v>106.40913043277119</v>
      </c>
      <c r="F39" s="8">
        <v>107.17746703625552</v>
      </c>
      <c r="G39" s="8">
        <v>103.6469662369278</v>
      </c>
      <c r="H39" s="8">
        <v>99.487952659935956</v>
      </c>
      <c r="I39" s="8">
        <v>98.56093238500965</v>
      </c>
      <c r="J39" s="8">
        <v>99.535555402783729</v>
      </c>
      <c r="K39" s="8">
        <v>102.01212043179625</v>
      </c>
      <c r="L39" s="8">
        <v>103.68059879407569</v>
      </c>
      <c r="M39" s="8">
        <v>100.9674956577423</v>
      </c>
      <c r="N39" s="10">
        <v>99.220457292947629</v>
      </c>
      <c r="O39" s="8">
        <f>AVERAGE(C39:N39)</f>
        <v>101.75013021698517</v>
      </c>
      <c r="P39" s="8">
        <f t="shared" ref="P39:P51" si="6">O39/B39*100-100</f>
        <v>0.19512146574052736</v>
      </c>
    </row>
    <row r="40" spans="1:16" ht="16.5" customHeight="1">
      <c r="A40" s="6" t="s">
        <v>7</v>
      </c>
      <c r="B40" s="8">
        <v>147.96483689437522</v>
      </c>
      <c r="C40" s="9">
        <v>133.58213425598012</v>
      </c>
      <c r="D40" s="20">
        <v>133.64922077990485</v>
      </c>
      <c r="E40" s="8">
        <v>150.07128524575327</v>
      </c>
      <c r="F40" s="8">
        <v>152.39210518487758</v>
      </c>
      <c r="G40" s="8">
        <v>146.25033469752955</v>
      </c>
      <c r="H40" s="8">
        <v>146.84883399835681</v>
      </c>
      <c r="I40" s="8">
        <v>140.6908457740391</v>
      </c>
      <c r="J40" s="8">
        <v>144.85064410579565</v>
      </c>
      <c r="K40" s="8">
        <v>152.71620527086677</v>
      </c>
      <c r="L40" s="8">
        <v>153.15951820169167</v>
      </c>
      <c r="M40" s="8">
        <v>155.17614105621203</v>
      </c>
      <c r="N40" s="10">
        <v>153.16604684098465</v>
      </c>
      <c r="O40" s="8">
        <f t="shared" ref="O40:O51" si="7">AVERAGE(C40:N40)</f>
        <v>146.87944295099933</v>
      </c>
      <c r="P40" s="8">
        <f t="shared" si="6"/>
        <v>-0.73354856880672514</v>
      </c>
    </row>
    <row r="41" spans="1:16" ht="16.5" customHeight="1">
      <c r="A41" s="5" t="s">
        <v>0</v>
      </c>
      <c r="B41" s="8">
        <v>90.291001885293895</v>
      </c>
      <c r="C41" s="9">
        <v>91.554357401104895</v>
      </c>
      <c r="D41" s="20">
        <v>92.524110275693758</v>
      </c>
      <c r="E41" s="8">
        <v>93.007248362869419</v>
      </c>
      <c r="F41" s="8">
        <v>92.871911996536923</v>
      </c>
      <c r="G41" s="8">
        <v>92.362001513688639</v>
      </c>
      <c r="H41" s="8">
        <v>91.785053522379386</v>
      </c>
      <c r="I41" s="8">
        <v>91.613594961776442</v>
      </c>
      <c r="J41" s="8">
        <v>90.333480613803403</v>
      </c>
      <c r="K41" s="8">
        <v>91.328724849570492</v>
      </c>
      <c r="L41" s="8">
        <v>90.36316195646512</v>
      </c>
      <c r="M41" s="8">
        <v>90.480302921690992</v>
      </c>
      <c r="N41" s="10">
        <v>90.134864870329849</v>
      </c>
      <c r="O41" s="8">
        <f t="shared" si="7"/>
        <v>91.529901103825765</v>
      </c>
      <c r="P41" s="8">
        <f t="shared" si="6"/>
        <v>1.3721181431852756</v>
      </c>
    </row>
    <row r="42" spans="1:16" ht="16.5" customHeight="1">
      <c r="A42" s="5" t="s">
        <v>1</v>
      </c>
      <c r="B42" s="8">
        <v>97.264555689221353</v>
      </c>
      <c r="C42" s="9">
        <v>98.781644972212234</v>
      </c>
      <c r="D42" s="20">
        <v>100.13226589383443</v>
      </c>
      <c r="E42" s="8">
        <v>100.414089801839</v>
      </c>
      <c r="F42" s="8">
        <v>100.11600290413206</v>
      </c>
      <c r="G42" s="8">
        <v>98.892747133824514</v>
      </c>
      <c r="H42" s="8">
        <v>99.692514960382866</v>
      </c>
      <c r="I42" s="8">
        <v>98.671595427913445</v>
      </c>
      <c r="J42" s="8">
        <v>98.135066743348546</v>
      </c>
      <c r="K42" s="8">
        <v>99.303537960621227</v>
      </c>
      <c r="L42" s="8">
        <v>99.656670901912165</v>
      </c>
      <c r="M42" s="8">
        <v>100.40619826863617</v>
      </c>
      <c r="N42" s="10">
        <v>101.27066520763415</v>
      </c>
      <c r="O42" s="8">
        <f t="shared" si="7"/>
        <v>99.622750014690908</v>
      </c>
      <c r="P42" s="8">
        <f t="shared" si="6"/>
        <v>2.4245155995000118</v>
      </c>
    </row>
    <row r="43" spans="1:16" ht="16.5" customHeight="1">
      <c r="A43" s="5" t="s">
        <v>29</v>
      </c>
      <c r="B43" s="8">
        <v>91.836748147048809</v>
      </c>
      <c r="C43" s="9">
        <v>92.708933352573965</v>
      </c>
      <c r="D43" s="20">
        <v>92.775639052319264</v>
      </c>
      <c r="E43" s="8">
        <v>92.269863827342391</v>
      </c>
      <c r="F43" s="8">
        <v>92.194861967595045</v>
      </c>
      <c r="G43" s="8">
        <v>91.874988758767856</v>
      </c>
      <c r="H43" s="8">
        <v>91.748729712093493</v>
      </c>
      <c r="I43" s="8">
        <v>91.600039231400402</v>
      </c>
      <c r="J43" s="8">
        <v>91.415313678349577</v>
      </c>
      <c r="K43" s="8">
        <v>90.988126685771633</v>
      </c>
      <c r="L43" s="8">
        <v>91.1416723344785</v>
      </c>
      <c r="M43" s="8">
        <v>91.138312719404468</v>
      </c>
      <c r="N43" s="10">
        <v>92.111385205284336</v>
      </c>
      <c r="O43" s="8">
        <f t="shared" si="7"/>
        <v>91.830655543781731</v>
      </c>
      <c r="P43" s="8">
        <f t="shared" si="6"/>
        <v>-6.6341670300857913E-3</v>
      </c>
    </row>
    <row r="44" spans="1:16" ht="16.5" customHeight="1">
      <c r="A44" s="5" t="s">
        <v>8</v>
      </c>
      <c r="B44" s="8">
        <v>95.129016231605434</v>
      </c>
      <c r="C44" s="9">
        <v>95.43136061310237</v>
      </c>
      <c r="D44" s="20">
        <v>95.514739474689549</v>
      </c>
      <c r="E44" s="8">
        <v>94.759299191266777</v>
      </c>
      <c r="F44" s="8">
        <v>95.534035183345438</v>
      </c>
      <c r="G44" s="8">
        <v>95.853021156287483</v>
      </c>
      <c r="H44" s="8">
        <v>96.050208744719086</v>
      </c>
      <c r="I44" s="8">
        <v>97.092287926911581</v>
      </c>
      <c r="J44" s="8">
        <v>97.082158996619157</v>
      </c>
      <c r="K44" s="8">
        <v>99.161988717384602</v>
      </c>
      <c r="L44" s="8">
        <v>99.551861243422493</v>
      </c>
      <c r="M44" s="8">
        <v>99.608662407319514</v>
      </c>
      <c r="N44" s="10">
        <v>100.15315903610988</v>
      </c>
      <c r="O44" s="8">
        <f t="shared" si="7"/>
        <v>97.149398557598161</v>
      </c>
      <c r="P44" s="8">
        <f t="shared" si="6"/>
        <v>2.1238339320926087</v>
      </c>
    </row>
    <row r="45" spans="1:16" ht="16.5" customHeight="1">
      <c r="A45" s="5" t="s">
        <v>9</v>
      </c>
      <c r="B45" s="8">
        <v>112.09900710350421</v>
      </c>
      <c r="C45" s="9">
        <v>111.78543992193013</v>
      </c>
      <c r="D45" s="20">
        <v>111.7704155481328</v>
      </c>
      <c r="E45" s="8">
        <v>110.87465935900342</v>
      </c>
      <c r="F45" s="8">
        <v>110.74324824004296</v>
      </c>
      <c r="G45" s="8">
        <v>110.76323344230934</v>
      </c>
      <c r="H45" s="8">
        <v>109.37533393720889</v>
      </c>
      <c r="I45" s="8">
        <v>109.59726935955587</v>
      </c>
      <c r="J45" s="8">
        <v>109.82695652549172</v>
      </c>
      <c r="K45" s="8">
        <v>108.9320360545569</v>
      </c>
      <c r="L45" s="8">
        <v>109.04234469818184</v>
      </c>
      <c r="M45" s="8">
        <v>108.98316641302634</v>
      </c>
      <c r="N45" s="10">
        <v>108.72117531488296</v>
      </c>
      <c r="O45" s="8">
        <f t="shared" si="7"/>
        <v>110.03460656786025</v>
      </c>
      <c r="P45" s="8">
        <f t="shared" si="6"/>
        <v>-1.8415868159633533</v>
      </c>
    </row>
    <row r="46" spans="1:16" ht="16.5" customHeight="1">
      <c r="A46" s="5" t="s">
        <v>10</v>
      </c>
      <c r="B46" s="8">
        <v>92.985859145070847</v>
      </c>
      <c r="C46" s="9">
        <v>93.029294180275912</v>
      </c>
      <c r="D46" s="20">
        <v>93.174929961036057</v>
      </c>
      <c r="E46" s="21">
        <v>93.41171596234858</v>
      </c>
      <c r="F46" s="8">
        <v>93.688209145284674</v>
      </c>
      <c r="G46" s="8">
        <v>93.680209556325579</v>
      </c>
      <c r="H46" s="8">
        <v>93.331386242727305</v>
      </c>
      <c r="I46" s="8">
        <v>93.304088261663324</v>
      </c>
      <c r="J46" s="8">
        <v>93.073802415518045</v>
      </c>
      <c r="K46" s="8">
        <v>93.084122300814727</v>
      </c>
      <c r="L46" s="8">
        <v>93.041385233446803</v>
      </c>
      <c r="M46" s="8">
        <v>92.924877591505364</v>
      </c>
      <c r="N46" s="10">
        <v>94.253636649349815</v>
      </c>
      <c r="O46" s="8">
        <f t="shared" si="7"/>
        <v>93.333138125024675</v>
      </c>
      <c r="P46" s="8">
        <f t="shared" si="6"/>
        <v>0.37347504571853563</v>
      </c>
    </row>
    <row r="47" spans="1:16" ht="16.5" customHeight="1">
      <c r="A47" s="6" t="s">
        <v>30</v>
      </c>
      <c r="B47" s="8">
        <v>96.750705009585303</v>
      </c>
      <c r="C47" s="9">
        <v>95.90507916465144</v>
      </c>
      <c r="D47" s="20">
        <v>94.813120751987313</v>
      </c>
      <c r="E47" s="8">
        <v>96.423063415459922</v>
      </c>
      <c r="F47" s="8">
        <v>96.302973320172896</v>
      </c>
      <c r="G47" s="8">
        <v>97.476371120975173</v>
      </c>
      <c r="H47" s="8">
        <v>97.838694114250131</v>
      </c>
      <c r="I47" s="8">
        <v>98.204104462638313</v>
      </c>
      <c r="J47" s="8">
        <v>97.327230646659046</v>
      </c>
      <c r="K47" s="8">
        <v>96.782907157108383</v>
      </c>
      <c r="L47" s="8">
        <v>98.901613081496478</v>
      </c>
      <c r="M47" s="8">
        <v>98.809761280810108</v>
      </c>
      <c r="N47" s="10">
        <v>100.02392722119843</v>
      </c>
      <c r="O47" s="8">
        <f t="shared" si="7"/>
        <v>97.400737144783946</v>
      </c>
      <c r="P47" s="8">
        <f t="shared" si="6"/>
        <v>0.67186294418655734</v>
      </c>
    </row>
    <row r="48" spans="1:16" ht="16.5" customHeight="1">
      <c r="A48" s="5" t="s">
        <v>2</v>
      </c>
      <c r="B48" s="8">
        <v>110.3681508240392</v>
      </c>
      <c r="C48" s="9">
        <v>113.03931110876484</v>
      </c>
      <c r="D48" s="20">
        <v>113.03931110876484</v>
      </c>
      <c r="E48" s="8">
        <v>107.53339331081773</v>
      </c>
      <c r="F48" s="8">
        <v>107.53339331081773</v>
      </c>
      <c r="G48" s="8">
        <v>107.53339331081773</v>
      </c>
      <c r="H48" s="8">
        <v>107.03589254839432</v>
      </c>
      <c r="I48" s="8">
        <v>107.03589254839432</v>
      </c>
      <c r="J48" s="8">
        <v>107.03589254839432</v>
      </c>
      <c r="K48" s="8">
        <v>103.87938996415274</v>
      </c>
      <c r="L48" s="8">
        <v>103.87938996415274</v>
      </c>
      <c r="M48" s="8">
        <v>103.87938996415274</v>
      </c>
      <c r="N48" s="10">
        <v>100.34616237982382</v>
      </c>
      <c r="O48" s="8">
        <f t="shared" si="7"/>
        <v>106.81423433895399</v>
      </c>
      <c r="P48" s="8">
        <f t="shared" si="6"/>
        <v>-3.2200562014953533</v>
      </c>
    </row>
    <row r="49" spans="1:16" ht="16.5" customHeight="1">
      <c r="A49" s="5" t="s">
        <v>11</v>
      </c>
      <c r="B49" s="8">
        <v>112.72969333999474</v>
      </c>
      <c r="C49" s="9">
        <v>115.70777226785012</v>
      </c>
      <c r="D49" s="20">
        <v>121.74825796291225</v>
      </c>
      <c r="E49" s="8">
        <v>118.21610440558327</v>
      </c>
      <c r="F49" s="8">
        <v>106.89030994387133</v>
      </c>
      <c r="G49" s="8">
        <v>106.06356951668111</v>
      </c>
      <c r="H49" s="8">
        <v>106.49555477322095</v>
      </c>
      <c r="I49" s="8">
        <v>105.91243856196411</v>
      </c>
      <c r="J49" s="8">
        <v>104.31841623581884</v>
      </c>
      <c r="K49" s="8">
        <v>110.41335760601432</v>
      </c>
      <c r="L49" s="8">
        <v>106.33104864716596</v>
      </c>
      <c r="M49" s="8">
        <v>105.27388484915772</v>
      </c>
      <c r="N49" s="10">
        <v>111.14075711150637</v>
      </c>
      <c r="O49" s="8">
        <f t="shared" si="7"/>
        <v>109.87595599014553</v>
      </c>
      <c r="P49" s="8">
        <f t="shared" si="6"/>
        <v>-2.5314868383809852</v>
      </c>
    </row>
    <row r="50" spans="1:16" ht="16.5" customHeight="1">
      <c r="A50" s="6" t="s">
        <v>3</v>
      </c>
      <c r="B50" s="8">
        <v>121.8273674559894</v>
      </c>
      <c r="C50" s="9">
        <v>122.42476286504372</v>
      </c>
      <c r="D50" s="20">
        <v>122.34699419649192</v>
      </c>
      <c r="E50" s="8">
        <v>120.79683095325494</v>
      </c>
      <c r="F50" s="8">
        <v>120.64892641507149</v>
      </c>
      <c r="G50" s="8">
        <v>120.71558670162042</v>
      </c>
      <c r="H50" s="8">
        <v>121.594057859537</v>
      </c>
      <c r="I50" s="8">
        <v>121.47567413269303</v>
      </c>
      <c r="J50" s="8">
        <v>121.51449080582769</v>
      </c>
      <c r="K50" s="8">
        <v>122.40598208177315</v>
      </c>
      <c r="L50" s="8">
        <v>122.44690194917449</v>
      </c>
      <c r="M50" s="8">
        <v>122.57371247177377</v>
      </c>
      <c r="N50" s="10">
        <v>123.7321886999045</v>
      </c>
      <c r="O50" s="8">
        <f t="shared" si="7"/>
        <v>121.88967576101385</v>
      </c>
      <c r="P50" s="8">
        <f t="shared" si="6"/>
        <v>5.1144752058235099E-2</v>
      </c>
    </row>
    <row r="51" spans="1:16" s="2" customFormat="1" ht="16.5" customHeight="1">
      <c r="A51" s="7" t="s">
        <v>13</v>
      </c>
      <c r="B51" s="11">
        <v>104.08941111651355</v>
      </c>
      <c r="C51" s="12">
        <v>103.56076247152559</v>
      </c>
      <c r="D51" s="22">
        <v>103.97744893928757</v>
      </c>
      <c r="E51" s="23">
        <v>106.39793634265421</v>
      </c>
      <c r="F51" s="11">
        <v>106.54136483452341</v>
      </c>
      <c r="G51" s="11">
        <v>104.81475293280442</v>
      </c>
      <c r="H51" s="11">
        <v>103.13031582231383</v>
      </c>
      <c r="I51" s="11">
        <v>102.5276423028901</v>
      </c>
      <c r="J51" s="11">
        <v>102.84394160578063</v>
      </c>
      <c r="K51" s="11">
        <v>104.27706896688613</v>
      </c>
      <c r="L51" s="11">
        <v>104.95466262084005</v>
      </c>
      <c r="M51" s="11">
        <v>103.94729099005667</v>
      </c>
      <c r="N51" s="13">
        <v>103.48546818909153</v>
      </c>
      <c r="O51" s="11">
        <f t="shared" si="7"/>
        <v>104.20488800155449</v>
      </c>
      <c r="P51" s="11">
        <f t="shared" si="6"/>
        <v>0.11094008872014172</v>
      </c>
    </row>
    <row r="52" spans="1:16" ht="16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2" customFormat="1" ht="16.5" customHeight="1">
      <c r="A53" s="27" t="s">
        <v>12</v>
      </c>
      <c r="B53" s="27" t="s">
        <v>31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2" customFormat="1" ht="16.5" customHeight="1">
      <c r="A54" s="27"/>
      <c r="B54" s="1" t="s">
        <v>35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36</v>
      </c>
      <c r="P54" s="1" t="s">
        <v>4</v>
      </c>
    </row>
    <row r="55" spans="1:16" ht="16.5" customHeight="1">
      <c r="A55" s="5" t="s">
        <v>6</v>
      </c>
      <c r="B55" s="8">
        <v>108.87416181229111</v>
      </c>
      <c r="C55" s="9">
        <v>108.19511917253919</v>
      </c>
      <c r="D55" s="8">
        <v>110.54000705462215</v>
      </c>
      <c r="E55" s="8">
        <v>110.92306449755017</v>
      </c>
      <c r="F55" s="8">
        <v>107.96561525521346</v>
      </c>
      <c r="G55" s="8">
        <v>106.08695282721588</v>
      </c>
      <c r="H55" s="8">
        <v>103.68657531873917</v>
      </c>
      <c r="I55" s="8">
        <v>105.11849061387279</v>
      </c>
      <c r="J55" s="8">
        <v>106.77030532380518</v>
      </c>
      <c r="K55" s="8">
        <v>107.33135337599579</v>
      </c>
      <c r="L55" s="8">
        <v>106.85638611944114</v>
      </c>
      <c r="M55" s="8">
        <v>106.15270704323886</v>
      </c>
      <c r="N55" s="10">
        <v>104.31991594359441</v>
      </c>
      <c r="O55" s="8">
        <f>AVERAGE(C55:N55)</f>
        <v>106.99554104548569</v>
      </c>
      <c r="P55" s="8">
        <f t="shared" ref="P55:P67" si="8">O55/B55*100-100</f>
        <v>-1.7254973407228817</v>
      </c>
    </row>
    <row r="56" spans="1:16" ht="16.5" customHeight="1">
      <c r="A56" s="6" t="s">
        <v>7</v>
      </c>
      <c r="B56" s="8">
        <v>160.45568004482956</v>
      </c>
      <c r="C56" s="9">
        <v>160.57023091926561</v>
      </c>
      <c r="D56" s="8">
        <v>159.60922033564486</v>
      </c>
      <c r="E56" s="8">
        <v>159.44164701080661</v>
      </c>
      <c r="F56" s="8">
        <v>159.4934234377458</v>
      </c>
      <c r="G56" s="8">
        <v>159.36098083865551</v>
      </c>
      <c r="H56" s="8">
        <v>159.46373499329562</v>
      </c>
      <c r="I56" s="8">
        <v>159.91338292234002</v>
      </c>
      <c r="J56" s="8">
        <v>160.16715911005721</v>
      </c>
      <c r="K56" s="8">
        <v>160.12084359005294</v>
      </c>
      <c r="L56" s="8">
        <v>160.28084834798557</v>
      </c>
      <c r="M56" s="8">
        <v>160.19581221272503</v>
      </c>
      <c r="N56" s="10">
        <v>162.78339893802649</v>
      </c>
      <c r="O56" s="8">
        <f t="shared" ref="O56:O67" si="9">AVERAGE(C56:N56)</f>
        <v>160.11672355471677</v>
      </c>
      <c r="P56" s="8">
        <f t="shared" si="8"/>
        <v>-0.21124617714878013</v>
      </c>
    </row>
    <row r="57" spans="1:16" ht="16.5" customHeight="1">
      <c r="A57" s="5" t="s">
        <v>0</v>
      </c>
      <c r="B57" s="8">
        <v>121.74322316112722</v>
      </c>
      <c r="C57" s="9">
        <v>121.09439058217565</v>
      </c>
      <c r="D57" s="8">
        <v>120.8355553831946</v>
      </c>
      <c r="E57" s="8">
        <v>120.10896142970728</v>
      </c>
      <c r="F57" s="8">
        <v>119.43275712437008</v>
      </c>
      <c r="G57" s="8">
        <v>120.57652262691499</v>
      </c>
      <c r="H57" s="8">
        <v>120.19774508458086</v>
      </c>
      <c r="I57" s="8">
        <v>121.16083878834853</v>
      </c>
      <c r="J57" s="8">
        <v>120.03206427638251</v>
      </c>
      <c r="K57" s="8">
        <v>119.50036285484647</v>
      </c>
      <c r="L57" s="8">
        <v>118.75603462645437</v>
      </c>
      <c r="M57" s="8">
        <v>120.17301671454887</v>
      </c>
      <c r="N57" s="10">
        <v>118.64410016490078</v>
      </c>
      <c r="O57" s="8">
        <f t="shared" si="9"/>
        <v>120.04269580470206</v>
      </c>
      <c r="P57" s="8">
        <f t="shared" si="8"/>
        <v>-1.3968147977933114</v>
      </c>
    </row>
    <row r="58" spans="1:16" ht="16.5" customHeight="1">
      <c r="A58" s="5" t="s">
        <v>1</v>
      </c>
      <c r="B58" s="8">
        <v>108.93296042567361</v>
      </c>
      <c r="C58" s="9">
        <v>111.25141272568001</v>
      </c>
      <c r="D58" s="8">
        <v>112.14702189886302</v>
      </c>
      <c r="E58" s="8">
        <v>114.51100210670182</v>
      </c>
      <c r="F58" s="8">
        <v>113.89256441584091</v>
      </c>
      <c r="G58" s="8">
        <v>113.50569365637877</v>
      </c>
      <c r="H58" s="8">
        <v>112.77980329248922</v>
      </c>
      <c r="I58" s="8">
        <v>112.62947758272635</v>
      </c>
      <c r="J58" s="8">
        <v>112.25924217581249</v>
      </c>
      <c r="K58" s="8">
        <v>113.17739014011643</v>
      </c>
      <c r="L58" s="8">
        <v>113.90238809792416</v>
      </c>
      <c r="M58" s="8">
        <v>114.09365664507054</v>
      </c>
      <c r="N58" s="10">
        <v>114.02071130459802</v>
      </c>
      <c r="O58" s="8">
        <f t="shared" si="9"/>
        <v>113.18086367018348</v>
      </c>
      <c r="P58" s="8">
        <f t="shared" si="8"/>
        <v>3.8995573313260508</v>
      </c>
    </row>
    <row r="59" spans="1:16" ht="16.5" customHeight="1">
      <c r="A59" s="5" t="s">
        <v>29</v>
      </c>
      <c r="B59" s="8">
        <v>112.39746118264692</v>
      </c>
      <c r="C59" s="9">
        <v>113.32147734570711</v>
      </c>
      <c r="D59" s="8">
        <v>113.79916183101383</v>
      </c>
      <c r="E59" s="8">
        <v>113.36092930432204</v>
      </c>
      <c r="F59" s="8">
        <v>113.69003928009091</v>
      </c>
      <c r="G59" s="8">
        <v>114.17046938157392</v>
      </c>
      <c r="H59" s="8">
        <v>112.99156634537657</v>
      </c>
      <c r="I59" s="8">
        <v>112.99577386763784</v>
      </c>
      <c r="J59" s="8">
        <v>113.18555319187686</v>
      </c>
      <c r="K59" s="8">
        <v>112.88769876673777</v>
      </c>
      <c r="L59" s="8">
        <v>113.33716899796005</v>
      </c>
      <c r="M59" s="8">
        <v>112.67336704240955</v>
      </c>
      <c r="N59" s="10">
        <v>112.96979877205411</v>
      </c>
      <c r="O59" s="8">
        <f t="shared" si="9"/>
        <v>113.28191701056339</v>
      </c>
      <c r="P59" s="8">
        <f t="shared" si="8"/>
        <v>0.78690018316270027</v>
      </c>
    </row>
    <row r="60" spans="1:16" ht="16.5" customHeight="1">
      <c r="A60" s="5" t="s">
        <v>8</v>
      </c>
      <c r="B60" s="8">
        <v>124.89568828767676</v>
      </c>
      <c r="C60" s="9">
        <v>125.75079424495496</v>
      </c>
      <c r="D60" s="8">
        <v>126.0357605743535</v>
      </c>
      <c r="E60" s="8">
        <v>127.54691524624396</v>
      </c>
      <c r="F60" s="8">
        <v>127.52062177742293</v>
      </c>
      <c r="G60" s="8">
        <v>127.54475734186832</v>
      </c>
      <c r="H60" s="8">
        <v>126.92731909787788</v>
      </c>
      <c r="I60" s="8">
        <v>126.76014151611513</v>
      </c>
      <c r="J60" s="8">
        <v>127.11040994933198</v>
      </c>
      <c r="K60" s="8">
        <v>126.3858794705523</v>
      </c>
      <c r="L60" s="8">
        <v>126.35437063808862</v>
      </c>
      <c r="M60" s="8">
        <v>126.5349178635316</v>
      </c>
      <c r="N60" s="10">
        <v>127.39744511727194</v>
      </c>
      <c r="O60" s="8">
        <f t="shared" si="9"/>
        <v>126.82244440313441</v>
      </c>
      <c r="P60" s="8">
        <f t="shared" si="8"/>
        <v>1.5426922593353822</v>
      </c>
    </row>
    <row r="61" spans="1:16" ht="16.5" customHeight="1">
      <c r="A61" s="5" t="s">
        <v>9</v>
      </c>
      <c r="B61" s="8">
        <v>101.0178071239943</v>
      </c>
      <c r="C61" s="9">
        <v>101.72175476160787</v>
      </c>
      <c r="D61" s="8">
        <v>101.68403437470027</v>
      </c>
      <c r="E61" s="8">
        <v>101.95840495938054</v>
      </c>
      <c r="F61" s="8">
        <v>101.25336437335793</v>
      </c>
      <c r="G61" s="8">
        <v>101.41540632167475</v>
      </c>
      <c r="H61" s="8">
        <v>100.99689233307168</v>
      </c>
      <c r="I61" s="8">
        <v>100.34997768961404</v>
      </c>
      <c r="J61" s="8">
        <v>100.90587509258344</v>
      </c>
      <c r="K61" s="8">
        <v>100.60486485639066</v>
      </c>
      <c r="L61" s="8">
        <v>100.98707906237794</v>
      </c>
      <c r="M61" s="8">
        <v>100.93471332007044</v>
      </c>
      <c r="N61" s="10">
        <v>100.8232445415953</v>
      </c>
      <c r="O61" s="8">
        <f t="shared" si="9"/>
        <v>101.13630097386874</v>
      </c>
      <c r="P61" s="8">
        <f t="shared" si="8"/>
        <v>0.11729996249967201</v>
      </c>
    </row>
    <row r="62" spans="1:16" ht="16.5" customHeight="1">
      <c r="A62" s="5" t="s">
        <v>10</v>
      </c>
      <c r="B62" s="8">
        <v>94.328395351236011</v>
      </c>
      <c r="C62" s="9">
        <v>94.55669455218505</v>
      </c>
      <c r="D62" s="8">
        <v>94.746443424474663</v>
      </c>
      <c r="E62" s="8">
        <v>94.691862390615142</v>
      </c>
      <c r="F62" s="8">
        <v>94.911602071738216</v>
      </c>
      <c r="G62" s="8">
        <v>94.982441146306229</v>
      </c>
      <c r="H62" s="8">
        <v>94.53588099082387</v>
      </c>
      <c r="I62" s="8">
        <v>94.518980127580051</v>
      </c>
      <c r="J62" s="8">
        <v>94.523020091582723</v>
      </c>
      <c r="K62" s="8">
        <v>94.48993600005204</v>
      </c>
      <c r="L62" s="8">
        <v>94.54525448300798</v>
      </c>
      <c r="M62" s="8">
        <v>94.470021536442218</v>
      </c>
      <c r="N62" s="10">
        <v>95.343997640406897</v>
      </c>
      <c r="O62" s="8">
        <f t="shared" si="9"/>
        <v>94.693011204601262</v>
      </c>
      <c r="P62" s="8">
        <f t="shared" si="8"/>
        <v>0.38653880627099113</v>
      </c>
    </row>
    <row r="63" spans="1:16" ht="16.5" customHeight="1">
      <c r="A63" s="6" t="s">
        <v>30</v>
      </c>
      <c r="B63" s="8">
        <v>105.25808060248335</v>
      </c>
      <c r="C63" s="9">
        <v>106.22917722928531</v>
      </c>
      <c r="D63" s="8">
        <v>105.20481856071255</v>
      </c>
      <c r="E63" s="8">
        <v>106.51675082495287</v>
      </c>
      <c r="F63" s="8">
        <v>106.96952172421216</v>
      </c>
      <c r="G63" s="8">
        <v>107.65337063219083</v>
      </c>
      <c r="H63" s="8">
        <v>107.53320563049107</v>
      </c>
      <c r="I63" s="8">
        <v>108.88366736724453</v>
      </c>
      <c r="J63" s="8">
        <v>108.93186333316393</v>
      </c>
      <c r="K63" s="8">
        <v>109.66498379575454</v>
      </c>
      <c r="L63" s="8">
        <v>109.86454637681879</v>
      </c>
      <c r="M63" s="8">
        <v>109.62895326445715</v>
      </c>
      <c r="N63" s="10">
        <v>109.93404204736092</v>
      </c>
      <c r="O63" s="8">
        <f t="shared" si="9"/>
        <v>108.08457506555372</v>
      </c>
      <c r="P63" s="8">
        <f t="shared" si="8"/>
        <v>2.6852992633837687</v>
      </c>
    </row>
    <row r="64" spans="1:16" ht="16.5" customHeight="1">
      <c r="A64" s="5" t="s">
        <v>2</v>
      </c>
      <c r="B64" s="8">
        <v>131.64910717913014</v>
      </c>
      <c r="C64" s="9">
        <v>132.9672796692648</v>
      </c>
      <c r="D64" s="8">
        <v>132.9672796692648</v>
      </c>
      <c r="E64" s="8">
        <v>131.71651380333714</v>
      </c>
      <c r="F64" s="8">
        <v>131.71651380333714</v>
      </c>
      <c r="G64" s="8">
        <v>131.71651380333714</v>
      </c>
      <c r="H64" s="8">
        <v>130.18202993527419</v>
      </c>
      <c r="I64" s="8">
        <v>130.18202993527419</v>
      </c>
      <c r="J64" s="8">
        <v>130.18202993527419</v>
      </c>
      <c r="K64" s="8">
        <v>129.98929469848471</v>
      </c>
      <c r="L64" s="8">
        <v>129.98929469848471</v>
      </c>
      <c r="M64" s="8">
        <v>129.98929469848471</v>
      </c>
      <c r="N64" s="10">
        <v>129.10698424664344</v>
      </c>
      <c r="O64" s="8">
        <f t="shared" si="9"/>
        <v>130.89208824137174</v>
      </c>
      <c r="P64" s="8">
        <f t="shared" si="8"/>
        <v>-0.57502777951114581</v>
      </c>
    </row>
    <row r="65" spans="1:16" ht="16.5" customHeight="1">
      <c r="A65" s="5" t="s">
        <v>11</v>
      </c>
      <c r="B65" s="8">
        <v>132.62738381770438</v>
      </c>
      <c r="C65" s="9">
        <v>132.77656157317793</v>
      </c>
      <c r="D65" s="8">
        <v>133.80264775509019</v>
      </c>
      <c r="E65" s="8">
        <v>132.6610087530878</v>
      </c>
      <c r="F65" s="8">
        <v>133.69523317137137</v>
      </c>
      <c r="G65" s="8">
        <v>134.10429626641911</v>
      </c>
      <c r="H65" s="8">
        <v>137.76915052539141</v>
      </c>
      <c r="I65" s="8">
        <v>133.33578569556627</v>
      </c>
      <c r="J65" s="8">
        <v>133.85279264492215</v>
      </c>
      <c r="K65" s="8">
        <v>134.5368855042353</v>
      </c>
      <c r="L65" s="8">
        <v>133.42998810546257</v>
      </c>
      <c r="M65" s="8">
        <v>134.08766720996459</v>
      </c>
      <c r="N65" s="10">
        <v>135.23810406755359</v>
      </c>
      <c r="O65" s="8">
        <f t="shared" si="9"/>
        <v>134.10751010602021</v>
      </c>
      <c r="P65" s="8">
        <f t="shared" si="8"/>
        <v>1.1160035323853208</v>
      </c>
    </row>
    <row r="66" spans="1:16" ht="16.5" customHeight="1">
      <c r="A66" s="6" t="s">
        <v>3</v>
      </c>
      <c r="B66" s="8">
        <v>120.09535299059793</v>
      </c>
      <c r="C66" s="9">
        <v>122.004568475897</v>
      </c>
      <c r="D66" s="8">
        <v>122.15617911682648</v>
      </c>
      <c r="E66" s="8">
        <v>121.27469678259965</v>
      </c>
      <c r="F66" s="8">
        <v>121.48528610698895</v>
      </c>
      <c r="G66" s="8">
        <v>121.39593684204074</v>
      </c>
      <c r="H66" s="8">
        <v>121.93817611987897</v>
      </c>
      <c r="I66" s="8">
        <v>121.95701246820209</v>
      </c>
      <c r="J66" s="8">
        <v>122.32002490438704</v>
      </c>
      <c r="K66" s="8">
        <v>122.19745191406595</v>
      </c>
      <c r="L66" s="8">
        <v>121.99893924958174</v>
      </c>
      <c r="M66" s="8">
        <v>121.79242215780636</v>
      </c>
      <c r="N66" s="10">
        <v>122.31858700672298</v>
      </c>
      <c r="O66" s="8">
        <f t="shared" si="9"/>
        <v>121.90327342874986</v>
      </c>
      <c r="P66" s="8">
        <f t="shared" si="8"/>
        <v>1.5054041585551374</v>
      </c>
    </row>
    <row r="67" spans="1:16" s="2" customFormat="1" ht="16.5" customHeight="1">
      <c r="A67" s="7" t="s">
        <v>13</v>
      </c>
      <c r="B67" s="11">
        <v>113.79999695913919</v>
      </c>
      <c r="C67" s="12">
        <v>114.19076871300493</v>
      </c>
      <c r="D67" s="11">
        <v>115.07661166895254</v>
      </c>
      <c r="E67" s="11">
        <v>115.32429693875261</v>
      </c>
      <c r="F67" s="11">
        <v>114.16180756796096</v>
      </c>
      <c r="G67" s="11">
        <v>113.59282077552231</v>
      </c>
      <c r="H67" s="11">
        <v>112.57368987670837</v>
      </c>
      <c r="I67" s="11">
        <v>112.97690500754506</v>
      </c>
      <c r="J67" s="11">
        <v>113.62599149076917</v>
      </c>
      <c r="K67" s="11">
        <v>113.78278365618515</v>
      </c>
      <c r="L67" s="11">
        <v>113.69011793837292</v>
      </c>
      <c r="M67" s="11">
        <v>113.49156706421951</v>
      </c>
      <c r="N67" s="13">
        <v>113.00395621193083</v>
      </c>
      <c r="O67" s="11">
        <f t="shared" si="9"/>
        <v>113.79094307582703</v>
      </c>
      <c r="P67" s="11">
        <f t="shared" si="8"/>
        <v>-7.9559609438462076E-3</v>
      </c>
    </row>
    <row r="68" spans="1:16" ht="16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6.5" customHeight="1">
      <c r="A69" s="29" t="s">
        <v>32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6.5" customHeight="1">
      <c r="A70" s="29" t="s">
        <v>33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</sheetData>
  <mergeCells count="16">
    <mergeCell ref="A21:A22"/>
    <mergeCell ref="B21:P21"/>
    <mergeCell ref="A68:P68"/>
    <mergeCell ref="A69:P69"/>
    <mergeCell ref="A70:P70"/>
    <mergeCell ref="A36:P36"/>
    <mergeCell ref="A37:A38"/>
    <mergeCell ref="B37:P37"/>
    <mergeCell ref="A52:P52"/>
    <mergeCell ref="A53:A54"/>
    <mergeCell ref="B53:P53"/>
    <mergeCell ref="A2:P2"/>
    <mergeCell ref="A3:P3"/>
    <mergeCell ref="A5:A6"/>
    <mergeCell ref="B5:P5"/>
    <mergeCell ref="A20:P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2017</oddHeader>
  </headerFooter>
  <rowBreaks count="1" manualBreakCount="1">
    <brk id="36" max="15" man="1"/>
  </rowBreaks>
  <webPublishItems count="1">
    <webPublishItem id="30808" divId="a-ave-cpi-2017-baseyear-2010_30808" sourceType="printArea" destinationFile="G:\عمليات حسابية باساس واوزان 2004 احدث نسخة\cpi 2017\internet cpi 2017\cpi-yearly\anual-cpi-2017\a-ave-cpi-2017-baseyear-20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</vt:lpstr>
      <vt:lpstr>'2017'!Print_Area</vt:lpstr>
      <vt:lpstr>'2017'!Print_Titles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2014-12-23T10:27:14Z</cp:lastPrinted>
  <dcterms:created xsi:type="dcterms:W3CDTF">2005-03-23T06:25:53Z</dcterms:created>
  <dcterms:modified xsi:type="dcterms:W3CDTF">2018-01-10T07:41:03Z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