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95" activeTab="5"/>
  </bookViews>
  <sheets>
    <sheet name="All sectors" sheetId="49" r:id="rId1"/>
    <sheet name="Households" sheetId="38" r:id="rId2"/>
    <sheet name="NPISH" sheetId="41" r:id="rId3"/>
    <sheet name="Government " sheetId="42" r:id="rId4"/>
    <sheet name="Financial enterprises" sheetId="50" r:id="rId5"/>
    <sheet name="Non Financial enterprises" sheetId="44" r:id="rId6"/>
  </sheets>
  <definedNames>
    <definedName name="_xlnm.Print_Area" localSheetId="0">'All sectors'!$A$1:$V$27</definedName>
    <definedName name="_xlnm.Print_Area" localSheetId="3">'Government '!$A$1:$G$17</definedName>
    <definedName name="_xlnm.Print_Area" localSheetId="1">Households!$A$1:$G$30</definedName>
    <definedName name="_xlnm.Print_Area" localSheetId="5">'Non Financial enterprises'!$A$1:$G$29</definedName>
    <definedName name="_xlnm.Print_Area" localSheetId="2">NPISH!$A$1:$G$24</definedName>
  </definedNames>
  <calcPr calcId="125725"/>
</workbook>
</file>

<file path=xl/calcChain.xml><?xml version="1.0" encoding="utf-8"?>
<calcChain xmlns="http://schemas.openxmlformats.org/spreadsheetml/2006/main">
  <c r="C24" i="49"/>
  <c r="D24"/>
  <c r="E24"/>
  <c r="F24"/>
  <c r="G24"/>
  <c r="H24"/>
  <c r="I24"/>
  <c r="J24"/>
  <c r="K24"/>
  <c r="L24"/>
  <c r="M24"/>
  <c r="N24"/>
  <c r="O24"/>
  <c r="P24"/>
  <c r="U24"/>
  <c r="B24"/>
  <c r="B11" l="1"/>
  <c r="U11"/>
  <c r="C11"/>
  <c r="D11"/>
  <c r="E11"/>
  <c r="F11"/>
  <c r="G11"/>
  <c r="H11"/>
  <c r="I11"/>
  <c r="J11"/>
  <c r="K11"/>
  <c r="L11"/>
  <c r="M11"/>
  <c r="N11"/>
  <c r="O11"/>
  <c r="P11"/>
  <c r="C16" i="38" l="1"/>
  <c r="C7"/>
  <c r="C27" l="1"/>
</calcChain>
</file>

<file path=xl/sharedStrings.xml><?xml version="1.0" encoding="utf-8"?>
<sst xmlns="http://schemas.openxmlformats.org/spreadsheetml/2006/main" count="242" uniqueCount="97">
  <si>
    <t>النشاط الاقتصادي</t>
  </si>
  <si>
    <t>التعدين، الصناعة التحويلية والمياه والكهرباء</t>
  </si>
  <si>
    <t>Mining and quarrying</t>
  </si>
  <si>
    <t>Manufacturing</t>
  </si>
  <si>
    <t>Construction</t>
  </si>
  <si>
    <t xml:space="preserve">Financial intermediation </t>
  </si>
  <si>
    <t xml:space="preserve">الوساطة المالية </t>
  </si>
  <si>
    <t>Information and communication</t>
  </si>
  <si>
    <t>المعلومات والاتصالات</t>
  </si>
  <si>
    <t>Accommodation and food service activities</t>
  </si>
  <si>
    <t>Professional, scientific and technical activities</t>
  </si>
  <si>
    <t>Administrative and support service activities</t>
  </si>
  <si>
    <t>Education</t>
  </si>
  <si>
    <t>Arts, entertainment and recreation</t>
  </si>
  <si>
    <t>الفنون والترفيه والتسلية</t>
  </si>
  <si>
    <t>Other service activities</t>
  </si>
  <si>
    <t>Public administration and defense</t>
  </si>
  <si>
    <t>Households with employed persons</t>
  </si>
  <si>
    <t>الخدمات المنزلية</t>
  </si>
  <si>
    <t>Economic Activity</t>
  </si>
  <si>
    <t>Agriculture, forestry and fishing</t>
  </si>
  <si>
    <t>Mining, manufacturing, electricity and water</t>
  </si>
  <si>
    <t>Electricity, gas, steam and air conditioning supply</t>
  </si>
  <si>
    <t>Water supply, sewerage, waste management and remediation activities</t>
  </si>
  <si>
    <t>Wholesale and retail trade, repair of motor vehicles and motorcycles</t>
  </si>
  <si>
    <t>Transportation and storage</t>
  </si>
  <si>
    <t>Services</t>
  </si>
  <si>
    <t>Real estate activities</t>
  </si>
  <si>
    <t>Human health and social work activities</t>
  </si>
  <si>
    <t>Value in USD Million</t>
  </si>
  <si>
    <t>الزراعة والحراجة وصيد الأسماك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</si>
  <si>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</si>
  <si>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</si>
  <si>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</si>
  <si>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المياة وأنشطة الصرف الصحي وإدارة النفايات ومعالجتها</t>
  </si>
  <si>
    <t>الإنشاءات</t>
  </si>
  <si>
    <t>تجارة الجملة والتجزئة واصلاح المركبات والدراجات النارية</t>
  </si>
  <si>
    <t xml:space="preserve">النقل والتخزين </t>
  </si>
  <si>
    <t>الخدمات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</si>
  <si>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</si>
  <si>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</si>
  <si>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</si>
  <si>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</si>
  <si>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التعليم</t>
  </si>
  <si>
    <t>الصحة والعمل الاجتماعي</t>
  </si>
  <si>
    <t>أنشطة الخدمات الاخرى</t>
  </si>
  <si>
    <t>الإدارة العامة والدفاع</t>
  </si>
  <si>
    <t>القيمة بالمليون دولار أمريكي</t>
  </si>
  <si>
    <t xml:space="preserve">Total </t>
  </si>
  <si>
    <t xml:space="preserve">المجموع </t>
  </si>
  <si>
    <t>* البيانات باستثناء ذلك الجزء من محافظة القدس الذي ضمته إسرائيل عنوة بعيد احتلالها للضفة الغربية عام 1967.</t>
  </si>
  <si>
    <t>*The data excludes those parts of Jerusalem governorate which were annexed by Israel in 1967.</t>
  </si>
  <si>
    <t>Total</t>
  </si>
  <si>
    <t>المجموع</t>
  </si>
  <si>
    <t>Sector</t>
  </si>
  <si>
    <t>القطاع</t>
  </si>
  <si>
    <t xml:space="preserve">Household </t>
  </si>
  <si>
    <t xml:space="preserve"> الأسر المعيشية</t>
  </si>
  <si>
    <t>NPISH</t>
  </si>
  <si>
    <t xml:space="preserve">General Government </t>
  </si>
  <si>
    <t xml:space="preserve">الحكومة العامة </t>
  </si>
  <si>
    <t xml:space="preserve">Financial enterprises </t>
  </si>
  <si>
    <t xml:space="preserve"> الشركات المالية</t>
  </si>
  <si>
    <t xml:space="preserve">Non-financial enterprises </t>
  </si>
  <si>
    <t xml:space="preserve"> الشركات غير المالية</t>
  </si>
  <si>
    <t>الناتج المحلي الإجمالي</t>
  </si>
  <si>
    <t>Adjustment items</t>
  </si>
  <si>
    <t>البنود التعديلية</t>
  </si>
  <si>
    <t>Note: The adjustment items include FISIM, Custom duties and net VAT on imports.</t>
  </si>
  <si>
    <t>ملاحظة: البنود التعديلية تشمل خدمات الوساطة المالية المقاسة بطريقة غير مباشرة، والرسوم الجمركية، وصافي ضريبة القيمة المضافة على الواردات.</t>
  </si>
  <si>
    <t>Gross Domestic Product</t>
  </si>
  <si>
    <t>المؤسسات غير الهادفة للربح وتخدم الأسر المعيشية</t>
  </si>
  <si>
    <t xml:space="preserve"> جدول 1: حصة القطاعات المؤسسية من إجمالي القيمة المضافة في فلسطين* للأعوام 1997- 2016 بالأسعار الجارية</t>
  </si>
  <si>
    <t xml:space="preserve"> Table 1: Share of institutional sectors in the gross value added for the years 1997- 2016 in Palestine* at current prices</t>
  </si>
  <si>
    <t>جدول 2: التوزيع النسبي لمساهمة القطاعات المؤسسية من إجمالي القيمة المضافة في فلسطين* للأعوام 1997 -2016 بالأسعار الجارية</t>
  </si>
  <si>
    <t>ملاحظة: البنود التعديلية تشمل خدمات الوساطة المالية المقاسة بطريقة غير مباشرة.</t>
  </si>
  <si>
    <t>ملاحظة: البنود التعديلية تشمل الرسوم الجمركية، وصافي ضريبة القيمة المضافة على الواردات.</t>
  </si>
  <si>
    <t>Note: The adjustment items include custom duties and net VAT on imports.</t>
  </si>
  <si>
    <t>Note: The adjustment items include FISIM.</t>
  </si>
  <si>
    <t>Note: The adjustment items include FISIM, custom duties and net VAT on imports.</t>
  </si>
  <si>
    <t>جدول 3: القيمة المضافة في فلسطين* لقطاع الأسر المعيشية حسب النشاط الاقتصادي للأعوام 2012- 2016 بالأسعار الجارية</t>
  </si>
  <si>
    <t>جدول 4: القيمة المضافة في فلسطين* لقطاع المؤسسات غير الهادفة للربح وتخدم الأسر المعيشية حسب النشاط الاقتصادي للأعوام 2012- 2016 بالأسعار الجارية</t>
  </si>
  <si>
    <t xml:space="preserve">Table 4: Value added in Palestine* for the NPISH sector by economic activity for the years 2012 -2016 at current prices     </t>
  </si>
  <si>
    <t xml:space="preserve">Table 3: Value added in Palestine* for the household sector by economic activity for the years 2012 -2016 at current prices     </t>
  </si>
  <si>
    <t>جدول 5: القيمة المضافة في فلسطين* لقطاع الحكومة العامة حسب النشاط الاقتصادي للأعوام 2012-2016 بالأسعار الجارية</t>
  </si>
  <si>
    <t xml:space="preserve">Table 5: Value added in Palestine* for general government sector by economic activity for the years 2012 -2016 at current prices     </t>
  </si>
  <si>
    <t>جدول 6: القيمة المضافة في فلسطين* لقطاع الشركات المالية حسب النشاط الاقتصادي للأعوام 2012- 2016 بالأسعار الجارية</t>
  </si>
  <si>
    <t xml:space="preserve">Table 6:Value added in Palestine* for  the financial enterprises sector by economic activity for the years 2012 -2016 at current prices     </t>
  </si>
  <si>
    <t>جدول 7: القيمة المضافة في فلسطين* لقطاع الشركات غير المالية حسب النشاط الاقتصادي للأعوام 2012- 2016 بالأسعار الجارية</t>
  </si>
  <si>
    <t xml:space="preserve">Table 7:Value added in Palestine* for the non-finanacial enterprises sector by economic activity for the years 2012 -2016 at current prices     </t>
  </si>
  <si>
    <t>Note: The data after 2011 was revised based on 2012 establishment census.</t>
  </si>
  <si>
    <t>ملاحظة: البيانات ما بعد العام 2011 تم تنقيحها بالاعتماد على تعداد المنشآت 2012.</t>
  </si>
  <si>
    <r>
      <rPr>
        <b/>
        <sz val="9"/>
        <color theme="1"/>
        <rFont val="Arial"/>
        <family val="2"/>
        <scheme val="minor"/>
      </rPr>
      <t>Source</t>
    </r>
    <r>
      <rPr>
        <sz val="9"/>
        <color theme="1"/>
        <rFont val="Arial"/>
        <family val="2"/>
        <scheme val="minor"/>
      </rPr>
      <t>: Palestinian Central Bureau of Statistics, 2017.  National Accounts Statistics, 1997-2016.  Ramallah- Palestine.</t>
    </r>
  </si>
  <si>
    <r>
      <rPr>
        <b/>
        <sz val="9"/>
        <color theme="1"/>
        <rFont val="Arial"/>
        <family val="2"/>
        <scheme val="minor"/>
      </rPr>
      <t>المصدر</t>
    </r>
    <r>
      <rPr>
        <sz val="9"/>
        <color theme="1"/>
        <rFont val="Arial"/>
        <family val="2"/>
        <scheme val="minor"/>
      </rPr>
      <t>: الجهاز المركزي للإحصاء الفلسطيني، 2017.  إحصاءات الحسابات القومية، 1997-2016.  رام الله، فلسطين.</t>
    </r>
  </si>
  <si>
    <t>المصدر: الجهاز المركزي للإحصاء الفلسطيني، 2017.  إحصاءات الحسابات القومية، 1997-2016.  رام الله، فلسطين.</t>
  </si>
  <si>
    <r>
      <rPr>
        <b/>
        <sz val="8"/>
        <color theme="1"/>
        <rFont val="Arial"/>
        <family val="2"/>
        <scheme val="minor"/>
      </rPr>
      <t>Source</t>
    </r>
    <r>
      <rPr>
        <sz val="8"/>
        <color theme="1"/>
        <rFont val="Arial"/>
        <family val="2"/>
        <scheme val="minor"/>
      </rPr>
      <t>: Palestinian Central Bureau of Statistics, 2017.  National Accounts Statistics, 1997-2016.  Ramallah- Palestine.</t>
    </r>
  </si>
  <si>
    <t>Table 2: The percentage contribution of institutional sectors to gross value added for the years 1997- 2016 in Palestine* at current prices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</si>
</sst>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#,##0.0"/>
    <numFmt numFmtId="165" formatCode="0.0"/>
    <numFmt numFmtId="166" formatCode="_-* #,##0.0_-;_-* #,##0.0\-;_-* &quot;-&quot;??_-;_-@_-"/>
    <numFmt numFmtId="167" formatCode="0.000"/>
    <numFmt numFmtId="168" formatCode="0.0%"/>
  </numFmts>
  <fonts count="31">
    <font>
      <sz val="11"/>
      <color theme="1"/>
      <name val="Arial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Simplified Arabic"/>
      <family val="1"/>
    </font>
    <font>
      <sz val="11"/>
      <color theme="1"/>
      <name val="Arial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Simplified Arabic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8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</font>
    <font>
      <sz val="9"/>
      <name val="Arial"/>
      <family val="2"/>
      <scheme val="minor"/>
    </font>
    <font>
      <b/>
      <sz val="11"/>
      <name val="Simplified Arabic"/>
      <family val="1"/>
    </font>
    <font>
      <sz val="8"/>
      <color theme="1"/>
      <name val="Simplified Arabic"/>
      <family val="1"/>
    </font>
    <font>
      <sz val="9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horizontal="center" vertical="center" readingOrder="1"/>
    </xf>
    <xf numFmtId="0" fontId="15" fillId="0" borderId="0" xfId="0" applyFont="1" applyFill="1" applyBorder="1"/>
    <xf numFmtId="0" fontId="13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 readingOrder="1"/>
    </xf>
    <xf numFmtId="165" fontId="14" fillId="0" borderId="0" xfId="0" applyNumberFormat="1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readingOrder="1"/>
    </xf>
    <xf numFmtId="165" fontId="13" fillId="0" borderId="0" xfId="0" applyNumberFormat="1" applyFont="1"/>
    <xf numFmtId="0" fontId="13" fillId="0" borderId="0" xfId="0" applyFont="1" applyFill="1"/>
    <xf numFmtId="0" fontId="15" fillId="0" borderId="0" xfId="0" applyFont="1" applyFill="1"/>
    <xf numFmtId="0" fontId="7" fillId="0" borderId="2" xfId="0" applyFont="1" applyBorder="1" applyAlignment="1">
      <alignment horizontal="left" vertical="center" wrapText="1" indent="1" readingOrder="1"/>
    </xf>
    <xf numFmtId="0" fontId="9" fillId="0" borderId="1" xfId="0" applyFont="1" applyBorder="1" applyAlignment="1">
      <alignment horizontal="right" vertical="center" wrapText="1" indent="1" readingOrder="1"/>
    </xf>
    <xf numFmtId="0" fontId="9" fillId="0" borderId="4" xfId="0" applyFont="1" applyBorder="1" applyAlignment="1">
      <alignment horizontal="right" vertical="center" wrapText="1" indent="1" readingOrder="2"/>
    </xf>
    <xf numFmtId="0" fontId="7" fillId="0" borderId="4" xfId="0" applyFont="1" applyBorder="1" applyAlignment="1">
      <alignment horizontal="left" vertical="center" wrapText="1" indent="1" readingOrder="1"/>
    </xf>
    <xf numFmtId="0" fontId="8" fillId="0" borderId="4" xfId="0" applyFont="1" applyBorder="1" applyAlignment="1">
      <alignment horizontal="left" vertical="center" wrapText="1" indent="1" readingOrder="1"/>
    </xf>
    <xf numFmtId="0" fontId="10" fillId="0" borderId="4" xfId="0" applyFont="1" applyBorder="1" applyAlignment="1">
      <alignment horizontal="right" vertical="center" wrapText="1" indent="1" readingOrder="2"/>
    </xf>
    <xf numFmtId="164" fontId="7" fillId="0" borderId="1" xfId="0" applyNumberFormat="1" applyFont="1" applyBorder="1" applyAlignment="1">
      <alignment horizontal="right" vertical="center" wrapText="1" indent="1" readingOrder="1"/>
    </xf>
    <xf numFmtId="0" fontId="9" fillId="0" borderId="1" xfId="0" applyFont="1" applyBorder="1" applyAlignment="1">
      <alignment horizontal="right" vertical="center" wrapText="1" indent="1" readingOrder="2"/>
    </xf>
    <xf numFmtId="0" fontId="1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 indent="1" readingOrder="1"/>
    </xf>
    <xf numFmtId="0" fontId="21" fillId="0" borderId="4" xfId="0" applyFont="1" applyBorder="1" applyAlignment="1">
      <alignment horizontal="right" vertical="center" wrapText="1" indent="1" readingOrder="1"/>
    </xf>
    <xf numFmtId="0" fontId="22" fillId="0" borderId="0" xfId="0" applyFont="1"/>
    <xf numFmtId="0" fontId="19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8" fillId="0" borderId="0" xfId="0" applyFont="1" applyFill="1"/>
    <xf numFmtId="0" fontId="9" fillId="0" borderId="4" xfId="0" applyFont="1" applyBorder="1" applyAlignment="1">
      <alignment horizontal="right" vertical="top" wrapText="1" indent="1" readingOrder="2"/>
    </xf>
    <xf numFmtId="0" fontId="7" fillId="0" borderId="4" xfId="0" applyFont="1" applyBorder="1" applyAlignment="1">
      <alignment horizontal="left" vertical="top" wrapText="1" indent="1" readingOrder="1"/>
    </xf>
    <xf numFmtId="0" fontId="8" fillId="0" borderId="4" xfId="0" applyFont="1" applyBorder="1" applyAlignment="1">
      <alignment horizontal="left" vertical="top" wrapText="1" indent="1" readingOrder="1"/>
    </xf>
    <xf numFmtId="0" fontId="10" fillId="0" borderId="4" xfId="0" applyFont="1" applyBorder="1" applyAlignment="1">
      <alignment horizontal="right" vertical="top" wrapText="1" indent="1" readingOrder="2"/>
    </xf>
    <xf numFmtId="0" fontId="12" fillId="0" borderId="0" xfId="0" applyFont="1" applyFill="1"/>
    <xf numFmtId="0" fontId="17" fillId="0" borderId="0" xfId="0" applyFont="1" applyFill="1"/>
    <xf numFmtId="0" fontId="19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166" fontId="18" fillId="0" borderId="0" xfId="0" applyNumberFormat="1" applyFont="1" applyFill="1"/>
    <xf numFmtId="0" fontId="7" fillId="0" borderId="1" xfId="0" applyFont="1" applyBorder="1" applyAlignment="1">
      <alignment horizontal="left" vertical="center" wrapText="1" indent="1" readingOrder="1"/>
    </xf>
    <xf numFmtId="165" fontId="18" fillId="0" borderId="0" xfId="0" applyNumberFormat="1" applyFont="1" applyFill="1"/>
    <xf numFmtId="0" fontId="19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1" fillId="0" borderId="0" xfId="0" applyFont="1" applyFill="1" applyBorder="1"/>
    <xf numFmtId="0" fontId="18" fillId="0" borderId="0" xfId="0" applyFont="1" applyFill="1" applyBorder="1"/>
    <xf numFmtId="166" fontId="11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 readingOrder="2"/>
    </xf>
    <xf numFmtId="164" fontId="8" fillId="0" borderId="3" xfId="0" applyNumberFormat="1" applyFont="1" applyBorder="1" applyAlignment="1">
      <alignment horizontal="right" vertical="center" wrapText="1" indent="1" readingOrder="1"/>
    </xf>
    <xf numFmtId="164" fontId="8" fillId="0" borderId="0" xfId="0" applyNumberFormat="1" applyFont="1" applyBorder="1" applyAlignment="1">
      <alignment horizontal="right" vertical="center" wrapText="1" indent="1" readingOrder="1"/>
    </xf>
    <xf numFmtId="164" fontId="8" fillId="0" borderId="11" xfId="0" applyNumberFormat="1" applyFont="1" applyBorder="1" applyAlignment="1">
      <alignment horizontal="right" vertical="center" wrapText="1" indent="1" readingOrder="1"/>
    </xf>
    <xf numFmtId="0" fontId="21" fillId="0" borderId="4" xfId="0" applyFont="1" applyBorder="1" applyAlignment="1">
      <alignment horizontal="right" vertical="center" wrapText="1" indent="1" readingOrder="2"/>
    </xf>
    <xf numFmtId="164" fontId="7" fillId="0" borderId="9" xfId="0" applyNumberFormat="1" applyFont="1" applyBorder="1" applyAlignment="1">
      <alignment horizontal="right" vertical="center" wrapText="1" indent="1" readingOrder="1"/>
    </xf>
    <xf numFmtId="164" fontId="7" fillId="0" borderId="5" xfId="0" applyNumberFormat="1" applyFont="1" applyBorder="1" applyAlignment="1">
      <alignment horizontal="right" vertical="center" wrapText="1" indent="1" readingOrder="1"/>
    </xf>
    <xf numFmtId="164" fontId="7" fillId="0" borderId="10" xfId="0" applyNumberFormat="1" applyFont="1" applyBorder="1" applyAlignment="1">
      <alignment horizontal="right" vertical="center" wrapText="1" indent="1" readingOrder="1"/>
    </xf>
    <xf numFmtId="164" fontId="7" fillId="0" borderId="3" xfId="0" applyNumberFormat="1" applyFont="1" applyBorder="1" applyAlignment="1">
      <alignment horizontal="right" vertical="center" wrapText="1" indent="1" readingOrder="1"/>
    </xf>
    <xf numFmtId="164" fontId="7" fillId="0" borderId="0" xfId="0" applyNumberFormat="1" applyFont="1" applyBorder="1" applyAlignment="1">
      <alignment horizontal="right" vertical="center" wrapText="1" indent="1" readingOrder="1"/>
    </xf>
    <xf numFmtId="164" fontId="7" fillId="0" borderId="11" xfId="0" applyNumberFormat="1" applyFont="1" applyBorder="1" applyAlignment="1">
      <alignment horizontal="right" vertical="center" wrapText="1" indent="1" readingOrder="1"/>
    </xf>
    <xf numFmtId="43" fontId="8" fillId="0" borderId="0" xfId="5" applyFont="1" applyBorder="1" applyAlignment="1">
      <alignment horizontal="right" vertical="center" wrapText="1" indent="1" readingOrder="1"/>
    </xf>
    <xf numFmtId="43" fontId="8" fillId="0" borderId="11" xfId="5" applyFont="1" applyBorder="1" applyAlignment="1">
      <alignment horizontal="right" vertical="center" wrapText="1" indent="1" readingOrder="1"/>
    </xf>
    <xf numFmtId="164" fontId="7" fillId="0" borderId="12" xfId="0" applyNumberFormat="1" applyFont="1" applyBorder="1" applyAlignment="1">
      <alignment horizontal="right" vertical="center" wrapText="1" indent="1" readingOrder="1"/>
    </xf>
    <xf numFmtId="164" fontId="7" fillId="0" borderId="8" xfId="0" applyNumberFormat="1" applyFont="1" applyBorder="1" applyAlignment="1">
      <alignment horizontal="right" vertical="center" wrapText="1" indent="1" readingOrder="1"/>
    </xf>
    <xf numFmtId="164" fontId="7" fillId="0" borderId="13" xfId="0" applyNumberFormat="1" applyFont="1" applyBorder="1" applyAlignment="1">
      <alignment horizontal="right" vertical="center" wrapText="1" indent="1" readingOrder="1"/>
    </xf>
    <xf numFmtId="166" fontId="8" fillId="0" borderId="0" xfId="5" applyNumberFormat="1" applyFont="1" applyBorder="1" applyAlignment="1">
      <alignment horizontal="right" vertical="center" wrapText="1" indent="1" readingOrder="1"/>
    </xf>
    <xf numFmtId="166" fontId="8" fillId="0" borderId="11" xfId="5" applyNumberFormat="1" applyFont="1" applyBorder="1" applyAlignment="1">
      <alignment horizontal="right" vertical="center" wrapText="1" indent="1" readingOrder="1"/>
    </xf>
    <xf numFmtId="166" fontId="7" fillId="0" borderId="0" xfId="0" applyNumberFormat="1" applyFont="1" applyBorder="1" applyAlignment="1">
      <alignment horizontal="right" vertical="center" wrapText="1" indent="1" readingOrder="1"/>
    </xf>
    <xf numFmtId="166" fontId="7" fillId="0" borderId="11" xfId="0" applyNumberFormat="1" applyFont="1" applyBorder="1" applyAlignment="1">
      <alignment horizontal="right" vertical="center" wrapText="1" indent="1" readingOrder="1"/>
    </xf>
    <xf numFmtId="166" fontId="7" fillId="0" borderId="8" xfId="0" applyNumberFormat="1" applyFont="1" applyBorder="1" applyAlignment="1">
      <alignment horizontal="right" vertical="center" wrapText="1" indent="1" readingOrder="1"/>
    </xf>
    <xf numFmtId="166" fontId="7" fillId="0" borderId="13" xfId="0" applyNumberFormat="1" applyFont="1" applyBorder="1" applyAlignment="1">
      <alignment horizontal="right" vertical="center" wrapText="1" indent="1" readingOrder="1"/>
    </xf>
    <xf numFmtId="43" fontId="8" fillId="0" borderId="9" xfId="5" applyFont="1" applyBorder="1" applyAlignment="1">
      <alignment horizontal="right" vertical="center" wrapText="1" indent="1" readingOrder="1"/>
    </xf>
    <xf numFmtId="43" fontId="8" fillId="0" borderId="5" xfId="5" applyFont="1" applyBorder="1" applyAlignment="1">
      <alignment horizontal="right" vertical="center" wrapText="1" indent="1" readingOrder="1"/>
    </xf>
    <xf numFmtId="43" fontId="8" fillId="0" borderId="10" xfId="5" applyFont="1" applyBorder="1" applyAlignment="1">
      <alignment horizontal="right" vertical="center" wrapText="1" indent="1" readingOrder="1"/>
    </xf>
    <xf numFmtId="164" fontId="7" fillId="0" borderId="4" xfId="0" applyNumberFormat="1" applyFont="1" applyBorder="1" applyAlignment="1">
      <alignment horizontal="right" vertical="center" wrapText="1" indent="1" readingOrder="1"/>
    </xf>
    <xf numFmtId="0" fontId="20" fillId="0" borderId="1" xfId="0" applyFont="1" applyBorder="1" applyAlignment="1">
      <alignment horizontal="right" vertical="center" wrapText="1" indent="1" readingOrder="1"/>
    </xf>
    <xf numFmtId="0" fontId="17" fillId="0" borderId="1" xfId="0" applyFont="1" applyBorder="1" applyAlignment="1">
      <alignment horizontal="left" vertical="center" wrapText="1" indent="1" readingOrder="1"/>
    </xf>
    <xf numFmtId="0" fontId="17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7" fontId="13" fillId="0" borderId="0" xfId="0" applyNumberFormat="1" applyFont="1"/>
    <xf numFmtId="165" fontId="18" fillId="0" borderId="0" xfId="0" applyNumberFormat="1" applyFont="1" applyBorder="1" applyAlignment="1">
      <alignment horizontal="center" vertical="center" wrapText="1" readingOrder="1"/>
    </xf>
    <xf numFmtId="166" fontId="11" fillId="0" borderId="5" xfId="5" applyNumberFormat="1" applyFont="1" applyBorder="1" applyAlignment="1">
      <alignment horizontal="left" vertical="center" wrapText="1" indent="1" readingOrder="1"/>
    </xf>
    <xf numFmtId="166" fontId="28" fillId="0" borderId="5" xfId="5" applyNumberFormat="1" applyFont="1" applyBorder="1" applyAlignment="1">
      <alignment horizontal="right" vertical="center" wrapText="1" indent="1" readingOrder="1"/>
    </xf>
    <xf numFmtId="166" fontId="28" fillId="0" borderId="10" xfId="5" applyNumberFormat="1" applyFont="1" applyBorder="1" applyAlignment="1">
      <alignment horizontal="right" vertical="center" wrapText="1" indent="1" readingOrder="1"/>
    </xf>
    <xf numFmtId="166" fontId="11" fillId="0" borderId="0" xfId="5" applyNumberFormat="1" applyFont="1" applyBorder="1" applyAlignment="1">
      <alignment horizontal="left" vertical="center" wrapText="1" indent="1" readingOrder="1"/>
    </xf>
    <xf numFmtId="166" fontId="28" fillId="0" borderId="0" xfId="5" applyNumberFormat="1" applyFont="1" applyBorder="1" applyAlignment="1">
      <alignment horizontal="right" vertical="center" wrapText="1" indent="1" readingOrder="1"/>
    </xf>
    <xf numFmtId="166" fontId="28" fillId="0" borderId="11" xfId="5" applyNumberFormat="1" applyFont="1" applyBorder="1" applyAlignment="1">
      <alignment horizontal="right" vertical="center" wrapText="1" indent="1" readingOrder="1"/>
    </xf>
    <xf numFmtId="166" fontId="11" fillId="0" borderId="8" xfId="5" applyNumberFormat="1" applyFont="1" applyBorder="1" applyAlignment="1">
      <alignment horizontal="left" vertical="center" wrapText="1" indent="1" readingOrder="1"/>
    </xf>
    <xf numFmtId="166" fontId="28" fillId="0" borderId="8" xfId="5" applyNumberFormat="1" applyFont="1" applyBorder="1" applyAlignment="1">
      <alignment horizontal="right" vertical="center" wrapText="1" indent="1" readingOrder="1"/>
    </xf>
    <xf numFmtId="166" fontId="28" fillId="0" borderId="13" xfId="5" applyNumberFormat="1" applyFont="1" applyBorder="1" applyAlignment="1">
      <alignment horizontal="right" vertical="center" wrapText="1" indent="1" readingOrder="1"/>
    </xf>
    <xf numFmtId="166" fontId="29" fillId="0" borderId="1" xfId="5" applyNumberFormat="1" applyFont="1" applyBorder="1" applyAlignment="1">
      <alignment horizontal="left" vertical="center" wrapText="1" indent="1" readingOrder="2"/>
    </xf>
    <xf numFmtId="164" fontId="7" fillId="0" borderId="1" xfId="0" applyNumberFormat="1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 vertical="center" wrapText="1" indent="13" readingOrder="2"/>
    </xf>
    <xf numFmtId="0" fontId="11" fillId="0" borderId="0" xfId="0" applyFont="1" applyBorder="1"/>
    <xf numFmtId="0" fontId="11" fillId="0" borderId="0" xfId="0" applyFont="1" applyBorder="1" applyAlignment="1">
      <alignment vertical="center" wrapText="1" readingOrder="2"/>
    </xf>
    <xf numFmtId="0" fontId="11" fillId="0" borderId="0" xfId="0" applyFont="1" applyBorder="1" applyAlignment="1">
      <alignment vertical="center"/>
    </xf>
    <xf numFmtId="165" fontId="11" fillId="0" borderId="9" xfId="0" applyNumberFormat="1" applyFont="1" applyBorder="1" applyAlignment="1">
      <alignment horizontal="right" vertical="center" wrapText="1" indent="1" readingOrder="1"/>
    </xf>
    <xf numFmtId="165" fontId="11" fillId="0" borderId="5" xfId="0" applyNumberFormat="1" applyFont="1" applyBorder="1" applyAlignment="1">
      <alignment horizontal="right" vertical="center" wrapText="1" indent="1" readingOrder="1"/>
    </xf>
    <xf numFmtId="165" fontId="11" fillId="0" borderId="10" xfId="0" applyNumberFormat="1" applyFont="1" applyBorder="1" applyAlignment="1">
      <alignment horizontal="right" vertical="center" wrapText="1" indent="1" readingOrder="1"/>
    </xf>
    <xf numFmtId="165" fontId="11" fillId="0" borderId="3" xfId="0" applyNumberFormat="1" applyFont="1" applyBorder="1" applyAlignment="1">
      <alignment horizontal="right" vertical="center" wrapText="1" indent="1" readingOrder="1"/>
    </xf>
    <xf numFmtId="165" fontId="11" fillId="0" borderId="0" xfId="0" applyNumberFormat="1" applyFont="1" applyBorder="1" applyAlignment="1">
      <alignment horizontal="right" vertical="center" wrapText="1" indent="1" readingOrder="1"/>
    </xf>
    <xf numFmtId="165" fontId="11" fillId="0" borderId="11" xfId="0" applyNumberFormat="1" applyFont="1" applyBorder="1" applyAlignment="1">
      <alignment horizontal="right" vertical="center" wrapText="1" indent="1" readingOrder="1"/>
    </xf>
    <xf numFmtId="165" fontId="11" fillId="0" borderId="12" xfId="0" applyNumberFormat="1" applyFont="1" applyBorder="1" applyAlignment="1">
      <alignment horizontal="right" vertical="center" wrapText="1" indent="1" readingOrder="1"/>
    </xf>
    <xf numFmtId="165" fontId="11" fillId="0" borderId="8" xfId="0" applyNumberFormat="1" applyFont="1" applyBorder="1" applyAlignment="1">
      <alignment horizontal="right" vertical="center" wrapText="1" indent="1" readingOrder="1"/>
    </xf>
    <xf numFmtId="165" fontId="11" fillId="0" borderId="13" xfId="0" applyNumberFormat="1" applyFont="1" applyBorder="1" applyAlignment="1">
      <alignment horizontal="right" vertical="center" wrapText="1" indent="1" readingOrder="1"/>
    </xf>
    <xf numFmtId="1" fontId="29" fillId="0" borderId="1" xfId="0" applyNumberFormat="1" applyFont="1" applyBorder="1" applyAlignment="1">
      <alignment horizontal="right" vertical="center" wrapText="1" indent="1" readingOrder="2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 indent="1" readingOrder="2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right" vertical="center" indent="1" readingOrder="2"/>
    </xf>
    <xf numFmtId="0" fontId="22" fillId="0" borderId="0" xfId="0" applyFont="1" applyBorder="1" applyAlignment="1">
      <alignment horizontal="left" vertical="center" wrapText="1" indent="1" readingOrder="1"/>
    </xf>
    <xf numFmtId="0" fontId="27" fillId="0" borderId="0" xfId="0" applyFont="1" applyBorder="1" applyAlignment="1">
      <alignment horizontal="right" vertical="center" wrapText="1" indent="1" readingOrder="2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right" vertical="center" wrapText="1" indent="1"/>
    </xf>
    <xf numFmtId="0" fontId="22" fillId="0" borderId="5" xfId="0" applyFont="1" applyBorder="1" applyAlignment="1">
      <alignment horizontal="left" vertical="center" wrapText="1" indent="1" readingOrder="1"/>
    </xf>
    <xf numFmtId="0" fontId="27" fillId="0" borderId="0" xfId="0" applyFont="1" applyBorder="1" applyAlignment="1">
      <alignment horizontal="right" vertical="center" wrapText="1" indent="1"/>
    </xf>
    <xf numFmtId="164" fontId="8" fillId="0" borderId="10" xfId="0" applyNumberFormat="1" applyFont="1" applyBorder="1" applyAlignment="1">
      <alignment horizontal="right" vertical="center" wrapText="1" indent="1" readingOrder="1"/>
    </xf>
    <xf numFmtId="168" fontId="11" fillId="0" borderId="0" xfId="3" applyNumberFormat="1" applyFont="1" applyFill="1"/>
  </cellXfs>
  <cellStyles count="6">
    <cellStyle name="Comma" xfId="5" builtinId="3"/>
    <cellStyle name="Normal" xfId="0" builtinId="0"/>
    <cellStyle name="Normal 2" xfId="1"/>
    <cellStyle name="Normal 3" xfId="4"/>
    <cellStyle name="Percent" xfId="3" builtinId="5"/>
    <cellStyle name="Percent 2" xfId="2"/>
  </cellStyles>
  <dxfs count="0"/>
  <tableStyles count="0" defaultTableStyle="TableStyleMedium9" defaultPivotStyle="PivotStyleLight16"/>
  <colors>
    <mruColors>
      <color rgb="FFB0CA7C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Normal="100" zoomScaleSheetLayoutView="80" workbookViewId="0">
      <selection activeCell="W22" sqref="W22"/>
    </sheetView>
  </sheetViews>
  <sheetFormatPr defaultRowHeight="15" customHeight="1"/>
  <cols>
    <col min="1" max="1" width="25.625" style="13" customWidth="1"/>
    <col min="2" max="21" width="10.375" style="13" customWidth="1"/>
    <col min="22" max="22" width="28.375" style="13" customWidth="1"/>
    <col min="23" max="23" width="11.375" style="13" customWidth="1"/>
    <col min="24" max="16384" width="9" style="13"/>
  </cols>
  <sheetData>
    <row r="1" spans="1:25" s="11" customFormat="1" ht="15" customHeight="1">
      <c r="A1" s="125" t="s">
        <v>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5" s="11" customFormat="1" ht="15" customHeight="1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5" s="14" customFormat="1" ht="5.099999999999999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5" s="58" customFormat="1" ht="15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0"/>
      <c r="S4" s="50"/>
      <c r="T4" s="50"/>
      <c r="U4" s="50"/>
      <c r="V4" s="10" t="s">
        <v>47</v>
      </c>
      <c r="W4" s="57"/>
    </row>
    <row r="5" spans="1:25" s="33" customFormat="1" ht="15" customHeight="1">
      <c r="A5" s="92" t="s">
        <v>54</v>
      </c>
      <c r="B5" s="94">
        <v>1997</v>
      </c>
      <c r="C5" s="94">
        <v>1998</v>
      </c>
      <c r="D5" s="94">
        <v>1999</v>
      </c>
      <c r="E5" s="94">
        <v>2000</v>
      </c>
      <c r="F5" s="94">
        <v>2001</v>
      </c>
      <c r="G5" s="94">
        <v>2002</v>
      </c>
      <c r="H5" s="94">
        <v>2003</v>
      </c>
      <c r="I5" s="94">
        <v>2004</v>
      </c>
      <c r="J5" s="94">
        <v>2005</v>
      </c>
      <c r="K5" s="94">
        <v>2006</v>
      </c>
      <c r="L5" s="94">
        <v>2007</v>
      </c>
      <c r="M5" s="94">
        <v>2008</v>
      </c>
      <c r="N5" s="94">
        <v>2009</v>
      </c>
      <c r="O5" s="94">
        <v>2010</v>
      </c>
      <c r="P5" s="94">
        <v>2011</v>
      </c>
      <c r="Q5" s="94">
        <v>2012</v>
      </c>
      <c r="R5" s="94">
        <v>2013</v>
      </c>
      <c r="S5" s="94">
        <v>2014</v>
      </c>
      <c r="T5" s="94">
        <v>2015</v>
      </c>
      <c r="U5" s="94">
        <v>2016</v>
      </c>
      <c r="V5" s="93" t="s">
        <v>55</v>
      </c>
    </row>
    <row r="6" spans="1:25" s="33" customFormat="1" ht="17.25" customHeight="1">
      <c r="A6" s="34" t="s">
        <v>56</v>
      </c>
      <c r="B6" s="98">
        <v>2270</v>
      </c>
      <c r="C6" s="98">
        <v>2518.1</v>
      </c>
      <c r="D6" s="98">
        <v>2486.8000000000002</v>
      </c>
      <c r="E6" s="98">
        <v>2185.9</v>
      </c>
      <c r="F6" s="98">
        <v>1790.5</v>
      </c>
      <c r="G6" s="98">
        <v>1637</v>
      </c>
      <c r="H6" s="98">
        <v>1730.7</v>
      </c>
      <c r="I6" s="98">
        <v>1837</v>
      </c>
      <c r="J6" s="98">
        <v>2040.7</v>
      </c>
      <c r="K6" s="98">
        <v>1896.6</v>
      </c>
      <c r="L6" s="98">
        <v>2098.4</v>
      </c>
      <c r="M6" s="98">
        <v>2347</v>
      </c>
      <c r="N6" s="98">
        <v>2365.4</v>
      </c>
      <c r="O6" s="98">
        <v>3039.7</v>
      </c>
      <c r="P6" s="98">
        <v>2967.4</v>
      </c>
      <c r="Q6" s="98">
        <v>2882.9999999999995</v>
      </c>
      <c r="R6" s="99">
        <v>2860.5999999999995</v>
      </c>
      <c r="S6" s="99">
        <v>3125.1</v>
      </c>
      <c r="T6" s="99">
        <v>3101.1</v>
      </c>
      <c r="U6" s="100">
        <v>3437.7000000000003</v>
      </c>
      <c r="V6" s="35" t="s">
        <v>57</v>
      </c>
      <c r="W6" s="59"/>
      <c r="X6" s="59"/>
      <c r="Y6" s="59"/>
    </row>
    <row r="7" spans="1:25" s="33" customFormat="1" ht="17.25" customHeight="1">
      <c r="A7" s="34" t="s">
        <v>58</v>
      </c>
      <c r="B7" s="101">
        <v>216.7</v>
      </c>
      <c r="C7" s="101">
        <v>235.3</v>
      </c>
      <c r="D7" s="101">
        <v>276.7</v>
      </c>
      <c r="E7" s="101">
        <v>224.9</v>
      </c>
      <c r="F7" s="101">
        <v>232.9</v>
      </c>
      <c r="G7" s="101">
        <v>233.5</v>
      </c>
      <c r="H7" s="101">
        <v>205.7</v>
      </c>
      <c r="I7" s="101">
        <v>298.60000000000002</v>
      </c>
      <c r="J7" s="101">
        <v>299.3</v>
      </c>
      <c r="K7" s="101">
        <v>352.2</v>
      </c>
      <c r="L7" s="101">
        <v>283.5</v>
      </c>
      <c r="M7" s="101">
        <v>416.7</v>
      </c>
      <c r="N7" s="101">
        <v>422</v>
      </c>
      <c r="O7" s="101">
        <v>435.2</v>
      </c>
      <c r="P7" s="101">
        <v>637.5</v>
      </c>
      <c r="Q7" s="101">
        <v>416.79999999999995</v>
      </c>
      <c r="R7" s="102">
        <v>508.2000000000001</v>
      </c>
      <c r="S7" s="102">
        <v>538.9</v>
      </c>
      <c r="T7" s="102">
        <v>529.19999999999993</v>
      </c>
      <c r="U7" s="103">
        <v>512.70000000000005</v>
      </c>
      <c r="V7" s="68" t="s">
        <v>71</v>
      </c>
      <c r="W7" s="59"/>
      <c r="X7" s="59"/>
      <c r="Y7" s="59"/>
    </row>
    <row r="8" spans="1:25" s="33" customFormat="1" ht="17.25" customHeight="1">
      <c r="A8" s="34" t="s">
        <v>59</v>
      </c>
      <c r="B8" s="101">
        <v>638.70000000000005</v>
      </c>
      <c r="C8" s="101">
        <v>698.6</v>
      </c>
      <c r="D8" s="101">
        <v>681.8</v>
      </c>
      <c r="E8" s="101">
        <v>856.4</v>
      </c>
      <c r="F8" s="101">
        <v>963.1</v>
      </c>
      <c r="G8" s="101">
        <v>932.4</v>
      </c>
      <c r="H8" s="101">
        <v>983.5</v>
      </c>
      <c r="I8" s="101">
        <v>1000.1</v>
      </c>
      <c r="J8" s="101">
        <v>1151</v>
      </c>
      <c r="K8" s="101">
        <v>1213</v>
      </c>
      <c r="L8" s="101">
        <v>1321.1</v>
      </c>
      <c r="M8" s="101">
        <v>1280.4000000000001</v>
      </c>
      <c r="N8" s="101">
        <v>1467.5</v>
      </c>
      <c r="O8" s="101">
        <v>1750.1</v>
      </c>
      <c r="P8" s="101">
        <v>2097.9</v>
      </c>
      <c r="Q8" s="101">
        <v>2126.1000000000004</v>
      </c>
      <c r="R8" s="102">
        <v>2457</v>
      </c>
      <c r="S8" s="102">
        <v>2713.5</v>
      </c>
      <c r="T8" s="102">
        <v>2633.3999999999996</v>
      </c>
      <c r="U8" s="103">
        <v>2776.9</v>
      </c>
      <c r="V8" s="35" t="s">
        <v>60</v>
      </c>
      <c r="W8" s="59"/>
      <c r="X8" s="59"/>
      <c r="Y8" s="59"/>
    </row>
    <row r="9" spans="1:25" s="33" customFormat="1" ht="17.25" customHeight="1">
      <c r="A9" s="34" t="s">
        <v>61</v>
      </c>
      <c r="B9" s="101">
        <v>113.7</v>
      </c>
      <c r="C9" s="101">
        <v>140.19999999999999</v>
      </c>
      <c r="D9" s="101">
        <v>167.7</v>
      </c>
      <c r="E9" s="101">
        <v>200.4</v>
      </c>
      <c r="F9" s="101">
        <v>167.8</v>
      </c>
      <c r="G9" s="101">
        <v>147.30000000000001</v>
      </c>
      <c r="H9" s="101">
        <v>168.4</v>
      </c>
      <c r="I9" s="101">
        <v>180.6</v>
      </c>
      <c r="J9" s="101">
        <v>273.5</v>
      </c>
      <c r="K9" s="101">
        <v>257.89999999999998</v>
      </c>
      <c r="L9" s="101">
        <v>367.6</v>
      </c>
      <c r="M9" s="101">
        <v>397.2</v>
      </c>
      <c r="N9" s="101">
        <v>318.2</v>
      </c>
      <c r="O9" s="101">
        <v>365.2</v>
      </c>
      <c r="P9" s="101">
        <v>394.4</v>
      </c>
      <c r="Q9" s="101">
        <v>475.7</v>
      </c>
      <c r="R9" s="102">
        <v>417.9</v>
      </c>
      <c r="S9" s="102">
        <v>462.7</v>
      </c>
      <c r="T9" s="102">
        <v>504.5</v>
      </c>
      <c r="U9" s="103">
        <v>612.1</v>
      </c>
      <c r="V9" s="35" t="s">
        <v>62</v>
      </c>
      <c r="W9" s="59"/>
      <c r="X9" s="59"/>
      <c r="Y9" s="59"/>
    </row>
    <row r="10" spans="1:25" s="33" customFormat="1" ht="17.25" customHeight="1">
      <c r="A10" s="34" t="s">
        <v>63</v>
      </c>
      <c r="B10" s="104">
        <v>520.70000000000005</v>
      </c>
      <c r="C10" s="104">
        <v>475.6</v>
      </c>
      <c r="D10" s="104">
        <v>658.2</v>
      </c>
      <c r="E10" s="104">
        <v>846</v>
      </c>
      <c r="F10" s="104">
        <v>849.4</v>
      </c>
      <c r="G10" s="104">
        <v>605.6</v>
      </c>
      <c r="H10" s="104">
        <v>879.7</v>
      </c>
      <c r="I10" s="104">
        <v>1012.9</v>
      </c>
      <c r="J10" s="104">
        <v>1067.3</v>
      </c>
      <c r="K10" s="104">
        <v>1190.4000000000001</v>
      </c>
      <c r="L10" s="104">
        <v>1435.2</v>
      </c>
      <c r="M10" s="104">
        <v>2232.1999999999998</v>
      </c>
      <c r="N10" s="104">
        <v>2695.1</v>
      </c>
      <c r="O10" s="104">
        <v>3322.9</v>
      </c>
      <c r="P10" s="104">
        <v>4368.2</v>
      </c>
      <c r="Q10" s="104">
        <v>5377.8</v>
      </c>
      <c r="R10" s="105">
        <v>6232.2999999999993</v>
      </c>
      <c r="S10" s="105">
        <v>5875.4000000000005</v>
      </c>
      <c r="T10" s="105">
        <v>5904.7999999999993</v>
      </c>
      <c r="U10" s="106">
        <v>6086.3000000000011</v>
      </c>
      <c r="V10" s="35" t="s">
        <v>64</v>
      </c>
      <c r="W10" s="59"/>
      <c r="X10" s="59"/>
      <c r="Y10" s="59"/>
    </row>
    <row r="11" spans="1:25" s="33" customFormat="1" ht="17.25" customHeight="1">
      <c r="A11" s="64" t="s">
        <v>70</v>
      </c>
      <c r="B11" s="107">
        <f>SUM(B6:B10)</f>
        <v>3759.7999999999993</v>
      </c>
      <c r="C11" s="107">
        <f t="shared" ref="C11:P11" si="0">SUM(C6:C10)</f>
        <v>4067.7999999999997</v>
      </c>
      <c r="D11" s="107">
        <f t="shared" si="0"/>
        <v>4271.2</v>
      </c>
      <c r="E11" s="107">
        <f t="shared" si="0"/>
        <v>4313.6000000000004</v>
      </c>
      <c r="F11" s="107">
        <f t="shared" si="0"/>
        <v>4003.7000000000003</v>
      </c>
      <c r="G11" s="107">
        <f t="shared" si="0"/>
        <v>3555.8</v>
      </c>
      <c r="H11" s="107">
        <f t="shared" si="0"/>
        <v>3968</v>
      </c>
      <c r="I11" s="107">
        <f t="shared" si="0"/>
        <v>4329.2</v>
      </c>
      <c r="J11" s="107">
        <f t="shared" si="0"/>
        <v>4831.8</v>
      </c>
      <c r="K11" s="107">
        <f t="shared" si="0"/>
        <v>4910.1000000000004</v>
      </c>
      <c r="L11" s="107">
        <f t="shared" si="0"/>
        <v>5505.8</v>
      </c>
      <c r="M11" s="107">
        <f t="shared" si="0"/>
        <v>6673.5</v>
      </c>
      <c r="N11" s="107">
        <f t="shared" si="0"/>
        <v>7268.1999999999989</v>
      </c>
      <c r="O11" s="107">
        <f t="shared" si="0"/>
        <v>8913.1</v>
      </c>
      <c r="P11" s="107">
        <f t="shared" si="0"/>
        <v>10465.4</v>
      </c>
      <c r="Q11" s="107">
        <v>11279.4</v>
      </c>
      <c r="R11" s="107">
        <v>12475.999999999998</v>
      </c>
      <c r="S11" s="107">
        <v>12715.6</v>
      </c>
      <c r="T11" s="107">
        <v>12672.999999999998</v>
      </c>
      <c r="U11" s="107">
        <f t="shared" ref="U11" si="1">SUM(U6:U10)</f>
        <v>13425.700000000003</v>
      </c>
      <c r="V11" s="32" t="s">
        <v>65</v>
      </c>
      <c r="W11" s="59"/>
    </row>
    <row r="12" spans="1:25" s="17" customFormat="1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/>
      <c r="W12" s="18"/>
    </row>
    <row r="13" spans="1:25" s="17" customFormat="1" ht="15" customHeight="1">
      <c r="A13" s="1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20"/>
      <c r="V13" s="19"/>
    </row>
    <row r="14" spans="1:25" s="17" customFormat="1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19"/>
    </row>
    <row r="15" spans="1:25" s="11" customFormat="1" ht="15" customHeight="1">
      <c r="A15" s="125" t="s">
        <v>74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5" s="11" customFormat="1" ht="27.75" customHeight="1">
      <c r="A16" s="127" t="s">
        <v>96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</row>
    <row r="17" spans="1:25" s="14" customFormat="1" ht="5.099999999999999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5" s="33" customFormat="1" ht="15" customHeight="1">
      <c r="A18" s="91" t="s">
        <v>54</v>
      </c>
      <c r="B18" s="94">
        <v>1997</v>
      </c>
      <c r="C18" s="94">
        <v>1998</v>
      </c>
      <c r="D18" s="94">
        <v>1999</v>
      </c>
      <c r="E18" s="94">
        <v>2000</v>
      </c>
      <c r="F18" s="94">
        <v>2001</v>
      </c>
      <c r="G18" s="94">
        <v>2002</v>
      </c>
      <c r="H18" s="94">
        <v>2003</v>
      </c>
      <c r="I18" s="94">
        <v>2004</v>
      </c>
      <c r="J18" s="94">
        <v>2005</v>
      </c>
      <c r="K18" s="94">
        <v>2006</v>
      </c>
      <c r="L18" s="94">
        <v>2007</v>
      </c>
      <c r="M18" s="94">
        <v>2008</v>
      </c>
      <c r="N18" s="94">
        <v>2009</v>
      </c>
      <c r="O18" s="94">
        <v>2010</v>
      </c>
      <c r="P18" s="94">
        <v>2011</v>
      </c>
      <c r="Q18" s="94">
        <v>2012</v>
      </c>
      <c r="R18" s="94">
        <v>2013</v>
      </c>
      <c r="S18" s="94">
        <v>2014</v>
      </c>
      <c r="T18" s="94">
        <v>2015</v>
      </c>
      <c r="U18" s="94">
        <v>2016</v>
      </c>
      <c r="V18" s="90" t="s">
        <v>55</v>
      </c>
    </row>
    <row r="19" spans="1:25" s="33" customFormat="1" ht="17.25" customHeight="1">
      <c r="A19" s="34" t="s">
        <v>56</v>
      </c>
      <c r="B19" s="113">
        <v>60.4</v>
      </c>
      <c r="C19" s="114">
        <v>61.9</v>
      </c>
      <c r="D19" s="114">
        <v>58.2</v>
      </c>
      <c r="E19" s="114">
        <v>50.7</v>
      </c>
      <c r="F19" s="114">
        <v>44.7</v>
      </c>
      <c r="G19" s="114">
        <v>46</v>
      </c>
      <c r="H19" s="114">
        <v>43.6</v>
      </c>
      <c r="I19" s="114">
        <v>42.4</v>
      </c>
      <c r="J19" s="114">
        <v>42.2</v>
      </c>
      <c r="K19" s="114">
        <v>38.6</v>
      </c>
      <c r="L19" s="114">
        <v>38.1</v>
      </c>
      <c r="M19" s="114">
        <v>35.200000000000003</v>
      </c>
      <c r="N19" s="114">
        <v>32.5</v>
      </c>
      <c r="O19" s="114">
        <v>34.1</v>
      </c>
      <c r="P19" s="114">
        <v>28.4</v>
      </c>
      <c r="Q19" s="114">
        <v>25.6</v>
      </c>
      <c r="R19" s="114">
        <v>22.9</v>
      </c>
      <c r="S19" s="114">
        <v>24.7</v>
      </c>
      <c r="T19" s="114">
        <v>24.5</v>
      </c>
      <c r="U19" s="115">
        <v>25.6</v>
      </c>
      <c r="V19" s="35" t="s">
        <v>57</v>
      </c>
      <c r="W19" s="59"/>
      <c r="X19" s="59"/>
      <c r="Y19" s="59"/>
    </row>
    <row r="20" spans="1:25" s="33" customFormat="1" ht="17.25" customHeight="1">
      <c r="A20" s="34" t="s">
        <v>58</v>
      </c>
      <c r="B20" s="116">
        <v>5.8</v>
      </c>
      <c r="C20" s="117">
        <v>5.8</v>
      </c>
      <c r="D20" s="117">
        <v>6.5</v>
      </c>
      <c r="E20" s="117">
        <v>5.2</v>
      </c>
      <c r="F20" s="117">
        <v>5.8</v>
      </c>
      <c r="G20" s="117">
        <v>6.6</v>
      </c>
      <c r="H20" s="117">
        <v>5.2</v>
      </c>
      <c r="I20" s="117">
        <v>6.9</v>
      </c>
      <c r="J20" s="117">
        <v>6.2</v>
      </c>
      <c r="K20" s="117">
        <v>7.2</v>
      </c>
      <c r="L20" s="117">
        <v>5.0999999999999996</v>
      </c>
      <c r="M20" s="117">
        <v>6.2</v>
      </c>
      <c r="N20" s="117">
        <v>5.8</v>
      </c>
      <c r="O20" s="117">
        <v>4.9000000000000004</v>
      </c>
      <c r="P20" s="117">
        <v>6.1</v>
      </c>
      <c r="Q20" s="117">
        <v>3.7</v>
      </c>
      <c r="R20" s="117">
        <v>4.0999999999999996</v>
      </c>
      <c r="S20" s="117">
        <v>4.2</v>
      </c>
      <c r="T20" s="117">
        <v>4.2</v>
      </c>
      <c r="U20" s="118">
        <v>3.8</v>
      </c>
      <c r="V20" s="68" t="s">
        <v>71</v>
      </c>
      <c r="W20" s="59"/>
      <c r="X20" s="59"/>
      <c r="Y20" s="59"/>
    </row>
    <row r="21" spans="1:25" s="33" customFormat="1" ht="17.25" customHeight="1">
      <c r="A21" s="34" t="s">
        <v>59</v>
      </c>
      <c r="B21" s="116">
        <v>17</v>
      </c>
      <c r="C21" s="117">
        <v>17.2</v>
      </c>
      <c r="D21" s="117">
        <v>16</v>
      </c>
      <c r="E21" s="117">
        <v>19.899999999999999</v>
      </c>
      <c r="F21" s="117">
        <v>24.1</v>
      </c>
      <c r="G21" s="117">
        <v>26.2</v>
      </c>
      <c r="H21" s="117">
        <v>24.8</v>
      </c>
      <c r="I21" s="117">
        <v>23.1</v>
      </c>
      <c r="J21" s="117">
        <v>23.8</v>
      </c>
      <c r="K21" s="117">
        <v>24.7</v>
      </c>
      <c r="L21" s="117">
        <v>24</v>
      </c>
      <c r="M21" s="117">
        <v>19.2</v>
      </c>
      <c r="N21" s="117">
        <v>20.2</v>
      </c>
      <c r="O21" s="117">
        <v>19.600000000000001</v>
      </c>
      <c r="P21" s="117">
        <v>20</v>
      </c>
      <c r="Q21" s="117">
        <v>18.8</v>
      </c>
      <c r="R21" s="117">
        <v>19.7</v>
      </c>
      <c r="S21" s="117">
        <v>21.3</v>
      </c>
      <c r="T21" s="117">
        <v>20.8</v>
      </c>
      <c r="U21" s="118">
        <v>20.7</v>
      </c>
      <c r="V21" s="35" t="s">
        <v>60</v>
      </c>
      <c r="W21" s="59"/>
      <c r="X21" s="59"/>
      <c r="Y21" s="59"/>
    </row>
    <row r="22" spans="1:25" s="33" customFormat="1" ht="17.25" customHeight="1">
      <c r="A22" s="34" t="s">
        <v>61</v>
      </c>
      <c r="B22" s="116">
        <v>3</v>
      </c>
      <c r="C22" s="117">
        <v>3.4</v>
      </c>
      <c r="D22" s="117">
        <v>3.9</v>
      </c>
      <c r="E22" s="117">
        <v>4.5999999999999996</v>
      </c>
      <c r="F22" s="117">
        <v>4.2</v>
      </c>
      <c r="G22" s="117">
        <v>4.2</v>
      </c>
      <c r="H22" s="117">
        <v>4.2</v>
      </c>
      <c r="I22" s="117">
        <v>4.2</v>
      </c>
      <c r="J22" s="117">
        <v>5.7</v>
      </c>
      <c r="K22" s="117">
        <v>5.3</v>
      </c>
      <c r="L22" s="117">
        <v>6.7</v>
      </c>
      <c r="M22" s="117">
        <v>6</v>
      </c>
      <c r="N22" s="117">
        <v>4.4000000000000004</v>
      </c>
      <c r="O22" s="117">
        <v>4.0999999999999996</v>
      </c>
      <c r="P22" s="117">
        <v>3.8</v>
      </c>
      <c r="Q22" s="117">
        <v>4.2</v>
      </c>
      <c r="R22" s="117">
        <v>3.3</v>
      </c>
      <c r="S22" s="117">
        <v>3.6</v>
      </c>
      <c r="T22" s="117">
        <v>4</v>
      </c>
      <c r="U22" s="118">
        <v>4.5999999999999996</v>
      </c>
      <c r="V22" s="35" t="s">
        <v>62</v>
      </c>
      <c r="W22" s="59"/>
      <c r="X22" s="59"/>
      <c r="Y22" s="59"/>
    </row>
    <row r="23" spans="1:25" s="33" customFormat="1" ht="17.25" customHeight="1">
      <c r="A23" s="34" t="s">
        <v>63</v>
      </c>
      <c r="B23" s="119">
        <v>13.8</v>
      </c>
      <c r="C23" s="120">
        <v>11.7</v>
      </c>
      <c r="D23" s="120">
        <v>15.4</v>
      </c>
      <c r="E23" s="120">
        <v>19.600000000000001</v>
      </c>
      <c r="F23" s="120">
        <v>21.2</v>
      </c>
      <c r="G23" s="120">
        <v>17</v>
      </c>
      <c r="H23" s="120">
        <v>22.2</v>
      </c>
      <c r="I23" s="120">
        <v>23.4</v>
      </c>
      <c r="J23" s="120">
        <v>22.1</v>
      </c>
      <c r="K23" s="120">
        <v>24.2</v>
      </c>
      <c r="L23" s="120">
        <v>26.1</v>
      </c>
      <c r="M23" s="120">
        <v>33.4</v>
      </c>
      <c r="N23" s="120">
        <v>37.1</v>
      </c>
      <c r="O23" s="120">
        <v>37.299999999999997</v>
      </c>
      <c r="P23" s="120">
        <v>41.7</v>
      </c>
      <c r="Q23" s="120">
        <v>47.7</v>
      </c>
      <c r="R23" s="120">
        <v>50</v>
      </c>
      <c r="S23" s="120">
        <v>46.2</v>
      </c>
      <c r="T23" s="120">
        <v>46.5</v>
      </c>
      <c r="U23" s="121">
        <v>45.3</v>
      </c>
      <c r="V23" s="35" t="s">
        <v>64</v>
      </c>
      <c r="W23" s="59"/>
      <c r="X23" s="59"/>
      <c r="Y23" s="59"/>
    </row>
    <row r="24" spans="1:25" s="33" customFormat="1" ht="17.25" customHeight="1">
      <c r="A24" s="64" t="s">
        <v>52</v>
      </c>
      <c r="B24" s="122">
        <f>SUM(B19:B23)</f>
        <v>100</v>
      </c>
      <c r="C24" s="122">
        <f t="shared" ref="C24:U24" si="2">SUM(C19:C23)</f>
        <v>100.00000000000001</v>
      </c>
      <c r="D24" s="122">
        <f t="shared" si="2"/>
        <v>100.00000000000001</v>
      </c>
      <c r="E24" s="122">
        <f t="shared" si="2"/>
        <v>100</v>
      </c>
      <c r="F24" s="122">
        <f t="shared" si="2"/>
        <v>100</v>
      </c>
      <c r="G24" s="122">
        <f t="shared" si="2"/>
        <v>100</v>
      </c>
      <c r="H24" s="122">
        <f t="shared" si="2"/>
        <v>100.00000000000001</v>
      </c>
      <c r="I24" s="122">
        <f t="shared" si="2"/>
        <v>100</v>
      </c>
      <c r="J24" s="122">
        <f t="shared" si="2"/>
        <v>100</v>
      </c>
      <c r="K24" s="122">
        <f t="shared" si="2"/>
        <v>100</v>
      </c>
      <c r="L24" s="122">
        <f t="shared" si="2"/>
        <v>100</v>
      </c>
      <c r="M24" s="122">
        <f t="shared" si="2"/>
        <v>100</v>
      </c>
      <c r="N24" s="122">
        <f t="shared" si="2"/>
        <v>100</v>
      </c>
      <c r="O24" s="122">
        <f t="shared" si="2"/>
        <v>100</v>
      </c>
      <c r="P24" s="122">
        <f t="shared" si="2"/>
        <v>100</v>
      </c>
      <c r="Q24" s="122">
        <v>100</v>
      </c>
      <c r="R24" s="122">
        <v>100</v>
      </c>
      <c r="S24" s="122">
        <v>100</v>
      </c>
      <c r="T24" s="122">
        <v>100</v>
      </c>
      <c r="U24" s="122">
        <f t="shared" si="2"/>
        <v>100</v>
      </c>
      <c r="V24" s="32" t="s">
        <v>49</v>
      </c>
      <c r="W24" s="59"/>
    </row>
    <row r="25" spans="1:25" s="33" customFormat="1" ht="21" customHeight="1">
      <c r="A25" s="128" t="s">
        <v>90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 t="s">
        <v>91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59"/>
    </row>
    <row r="26" spans="1:25" s="95" customFormat="1" ht="21" customHeight="1">
      <c r="A26" s="123" t="s">
        <v>51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 t="s">
        <v>50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5" s="110" customFormat="1" ht="21" customHeight="1">
      <c r="A27" s="123" t="s">
        <v>92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4" t="s">
        <v>93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11"/>
      <c r="X27" s="111"/>
      <c r="Y27" s="111"/>
    </row>
    <row r="28" spans="1:25" ht="15" customHeight="1">
      <c r="B28" s="22"/>
      <c r="C28" s="22"/>
      <c r="D28" s="22"/>
      <c r="E28" s="22"/>
      <c r="F28" s="22"/>
      <c r="G28" s="96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5" ht="15" customHeight="1">
      <c r="B29" s="22"/>
      <c r="C29" s="22"/>
      <c r="D29" s="22"/>
      <c r="E29" s="22"/>
      <c r="F29" s="22"/>
      <c r="G29" s="96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5" ht="15" customHeight="1">
      <c r="B30" s="22"/>
      <c r="C30" s="22"/>
      <c r="D30" s="22"/>
      <c r="E30" s="22"/>
      <c r="F30" s="22"/>
      <c r="G30" s="96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5" ht="15" customHeight="1">
      <c r="B31" s="22"/>
      <c r="C31" s="22"/>
      <c r="D31" s="22"/>
      <c r="E31" s="22"/>
      <c r="F31" s="22"/>
      <c r="G31" s="96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5" ht="15" customHeight="1">
      <c r="B32" s="22"/>
      <c r="C32" s="22"/>
      <c r="D32" s="22"/>
      <c r="E32" s="22"/>
      <c r="F32" s="22"/>
      <c r="G32" s="96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</sheetData>
  <mergeCells count="10">
    <mergeCell ref="A27:K27"/>
    <mergeCell ref="L27:V27"/>
    <mergeCell ref="A1:V1"/>
    <mergeCell ref="A2:V2"/>
    <mergeCell ref="A15:V15"/>
    <mergeCell ref="A16:V16"/>
    <mergeCell ref="A26:K26"/>
    <mergeCell ref="L26:V26"/>
    <mergeCell ref="A25:K25"/>
    <mergeCell ref="L25:V25"/>
  </mergeCells>
  <pageMargins left="0.59055118110236227" right="0.59055118110236227" top="0.78740157480314965" bottom="0.59055118110236227" header="0.39370078740157483" footer="0.3937007874015748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115" zoomScaleNormal="100" zoomScaleSheetLayoutView="115" workbookViewId="0">
      <selection activeCell="G16" sqref="G16"/>
    </sheetView>
  </sheetViews>
  <sheetFormatPr defaultColWidth="9.125" defaultRowHeight="15" customHeight="1"/>
  <cols>
    <col min="1" max="1" width="29.25" style="1" customWidth="1"/>
    <col min="2" max="6" width="8.625" style="1" customWidth="1"/>
    <col min="7" max="7" width="25.625" style="1" customWidth="1"/>
    <col min="8" max="9" width="9.125" style="6"/>
    <col min="10" max="10" width="9.25" style="1" bestFit="1" customWidth="1"/>
    <col min="11" max="16384" width="9.125" style="1"/>
  </cols>
  <sheetData>
    <row r="1" spans="1:12" ht="21" customHeight="1">
      <c r="A1" s="132" t="s">
        <v>80</v>
      </c>
      <c r="B1" s="132"/>
      <c r="C1" s="132"/>
      <c r="D1" s="132"/>
      <c r="E1" s="132"/>
      <c r="F1" s="132"/>
      <c r="G1" s="132"/>
    </row>
    <row r="2" spans="1:12" ht="29.25" customHeight="1">
      <c r="A2" s="133" t="s">
        <v>83</v>
      </c>
      <c r="B2" s="133"/>
      <c r="C2" s="133"/>
      <c r="D2" s="133"/>
      <c r="E2" s="133"/>
      <c r="F2" s="133"/>
      <c r="G2" s="133"/>
    </row>
    <row r="3" spans="1:12" ht="5.0999999999999996" customHeight="1">
      <c r="A3" s="3"/>
      <c r="B3" s="12"/>
      <c r="C3" s="3"/>
      <c r="D3" s="12"/>
      <c r="E3" s="3"/>
      <c r="F3" s="12"/>
      <c r="G3" s="3"/>
    </row>
    <row r="4" spans="1:12" ht="15" customHeight="1">
      <c r="A4" s="8" t="s">
        <v>29</v>
      </c>
      <c r="B4" s="12"/>
      <c r="C4" s="3"/>
      <c r="D4" s="12"/>
      <c r="E4" s="3"/>
      <c r="F4" s="12"/>
      <c r="G4" s="9" t="s">
        <v>47</v>
      </c>
    </row>
    <row r="5" spans="1:12" s="39" customFormat="1" ht="15" customHeight="1">
      <c r="A5" s="25" t="s">
        <v>19</v>
      </c>
      <c r="B5" s="37">
        <v>2012</v>
      </c>
      <c r="C5" s="37">
        <v>2013</v>
      </c>
      <c r="D5" s="37">
        <v>2014</v>
      </c>
      <c r="E5" s="37">
        <v>2015</v>
      </c>
      <c r="F5" s="37">
        <v>2016</v>
      </c>
      <c r="G5" s="26" t="s">
        <v>0</v>
      </c>
      <c r="H5" s="38"/>
      <c r="I5" s="38"/>
    </row>
    <row r="6" spans="1:12" s="39" customFormat="1" ht="22.5" customHeight="1">
      <c r="A6" s="25" t="s">
        <v>20</v>
      </c>
      <c r="B6" s="70">
        <v>524.70000000000005</v>
      </c>
      <c r="C6" s="70">
        <v>517.29999999999995</v>
      </c>
      <c r="D6" s="70">
        <v>494</v>
      </c>
      <c r="E6" s="70">
        <v>450.1</v>
      </c>
      <c r="F6" s="71">
        <v>423.7</v>
      </c>
      <c r="G6" s="40" t="s">
        <v>30</v>
      </c>
      <c r="H6" s="38"/>
      <c r="I6" s="138"/>
      <c r="J6" s="138"/>
      <c r="K6" s="138"/>
      <c r="L6" s="138"/>
    </row>
    <row r="7" spans="1:12" s="39" customFormat="1" ht="27.75" customHeight="1">
      <c r="A7" s="41" t="s">
        <v>21</v>
      </c>
      <c r="B7" s="73">
        <v>301.5</v>
      </c>
      <c r="C7" s="73">
        <f t="shared" ref="C7" si="0">C8+C9+C10+C11</f>
        <v>282.60000000000002</v>
      </c>
      <c r="D7" s="73">
        <v>297.8</v>
      </c>
      <c r="E7" s="73">
        <v>283.89999999999998</v>
      </c>
      <c r="F7" s="74">
        <v>309.7</v>
      </c>
      <c r="G7" s="40" t="s">
        <v>1</v>
      </c>
      <c r="H7" s="38"/>
      <c r="I7" s="138"/>
      <c r="J7" s="138"/>
      <c r="K7" s="138"/>
      <c r="L7" s="138"/>
    </row>
    <row r="8" spans="1:12" s="39" customFormat="1" ht="15" customHeight="1">
      <c r="A8" s="42" t="s">
        <v>2</v>
      </c>
      <c r="B8" s="66">
        <v>0.8</v>
      </c>
      <c r="C8" s="66">
        <v>3.6</v>
      </c>
      <c r="D8" s="66">
        <v>1.5</v>
      </c>
      <c r="E8" s="66">
        <v>1</v>
      </c>
      <c r="F8" s="67">
        <v>1.6</v>
      </c>
      <c r="G8" s="43" t="s">
        <v>31</v>
      </c>
      <c r="H8" s="38"/>
      <c r="I8" s="138"/>
      <c r="J8" s="138"/>
      <c r="K8" s="138"/>
      <c r="L8" s="138"/>
    </row>
    <row r="9" spans="1:12" s="39" customFormat="1" ht="15" customHeight="1">
      <c r="A9" s="42" t="s">
        <v>3</v>
      </c>
      <c r="B9" s="66">
        <v>283.3</v>
      </c>
      <c r="C9" s="66">
        <v>265.39999999999998</v>
      </c>
      <c r="D9" s="66">
        <v>278.7</v>
      </c>
      <c r="E9" s="66">
        <v>264.2</v>
      </c>
      <c r="F9" s="67">
        <v>287.89999999999998</v>
      </c>
      <c r="G9" s="43" t="s">
        <v>32</v>
      </c>
      <c r="H9" s="38"/>
      <c r="I9" s="138"/>
      <c r="J9" s="138"/>
      <c r="K9" s="138"/>
      <c r="L9" s="138"/>
    </row>
    <row r="10" spans="1:12" s="39" customFormat="1" ht="23.25" customHeight="1">
      <c r="A10" s="42" t="s">
        <v>22</v>
      </c>
      <c r="B10" s="75">
        <v>0</v>
      </c>
      <c r="C10" s="75">
        <v>0</v>
      </c>
      <c r="D10" s="75">
        <v>0</v>
      </c>
      <c r="E10" s="75">
        <v>0</v>
      </c>
      <c r="F10" s="76">
        <v>0</v>
      </c>
      <c r="G10" s="43" t="s">
        <v>33</v>
      </c>
      <c r="H10" s="38"/>
      <c r="I10" s="138"/>
      <c r="J10" s="138"/>
      <c r="K10" s="138"/>
      <c r="L10" s="138"/>
    </row>
    <row r="11" spans="1:12" s="39" customFormat="1" ht="34.5" customHeight="1">
      <c r="A11" s="42" t="s">
        <v>23</v>
      </c>
      <c r="B11" s="66">
        <v>17.399999999999999</v>
      </c>
      <c r="C11" s="66">
        <v>13.6</v>
      </c>
      <c r="D11" s="66">
        <v>17.600000000000001</v>
      </c>
      <c r="E11" s="66">
        <v>18.7</v>
      </c>
      <c r="F11" s="67">
        <v>20.2</v>
      </c>
      <c r="G11" s="30" t="s">
        <v>34</v>
      </c>
      <c r="H11" s="38"/>
      <c r="I11" s="138"/>
      <c r="J11" s="138"/>
      <c r="K11" s="138"/>
      <c r="L11" s="138"/>
    </row>
    <row r="12" spans="1:12" s="45" customFormat="1" ht="15" customHeight="1">
      <c r="A12" s="28" t="s">
        <v>4</v>
      </c>
      <c r="B12" s="73">
        <v>387.3</v>
      </c>
      <c r="C12" s="73">
        <v>353</v>
      </c>
      <c r="D12" s="73">
        <v>476.3</v>
      </c>
      <c r="E12" s="73">
        <v>573.9</v>
      </c>
      <c r="F12" s="74">
        <v>592.79999999999995</v>
      </c>
      <c r="G12" s="89" t="s">
        <v>35</v>
      </c>
      <c r="H12" s="44"/>
      <c r="I12" s="138"/>
      <c r="J12" s="138"/>
      <c r="K12" s="138"/>
      <c r="L12" s="138"/>
    </row>
    <row r="13" spans="1:12" s="46" customFormat="1" ht="27" customHeight="1">
      <c r="A13" s="28" t="s">
        <v>24</v>
      </c>
      <c r="B13" s="73">
        <v>542.79999999999995</v>
      </c>
      <c r="C13" s="73">
        <v>377.3</v>
      </c>
      <c r="D13" s="73">
        <v>421.8</v>
      </c>
      <c r="E13" s="73">
        <v>320.8</v>
      </c>
      <c r="F13" s="74">
        <v>495.9</v>
      </c>
      <c r="G13" s="89" t="s">
        <v>36</v>
      </c>
      <c r="H13" s="47"/>
      <c r="I13" s="138"/>
      <c r="J13" s="138"/>
      <c r="K13" s="138"/>
      <c r="L13" s="138"/>
    </row>
    <row r="14" spans="1:12" s="45" customFormat="1" ht="15" customHeight="1">
      <c r="A14" s="28" t="s">
        <v>25</v>
      </c>
      <c r="B14" s="73">
        <v>116.2</v>
      </c>
      <c r="C14" s="73">
        <v>140.80000000000001</v>
      </c>
      <c r="D14" s="73">
        <v>127.6</v>
      </c>
      <c r="E14" s="73">
        <v>142.1</v>
      </c>
      <c r="F14" s="74">
        <v>170.2</v>
      </c>
      <c r="G14" s="27" t="s">
        <v>37</v>
      </c>
      <c r="H14" s="44"/>
      <c r="I14" s="138"/>
      <c r="J14" s="138"/>
      <c r="K14" s="138"/>
      <c r="L14" s="138"/>
    </row>
    <row r="15" spans="1:12" s="46" customFormat="1" ht="21" customHeight="1">
      <c r="A15" s="28" t="s">
        <v>7</v>
      </c>
      <c r="B15" s="73">
        <v>13.7</v>
      </c>
      <c r="C15" s="73">
        <v>14.1</v>
      </c>
      <c r="D15" s="73">
        <v>9.6999999999999993</v>
      </c>
      <c r="E15" s="73">
        <v>7.7</v>
      </c>
      <c r="F15" s="74">
        <v>17.2</v>
      </c>
      <c r="G15" s="27" t="s">
        <v>8</v>
      </c>
      <c r="H15" s="47"/>
      <c r="I15" s="138"/>
      <c r="J15" s="138"/>
      <c r="K15" s="138"/>
      <c r="L15" s="138"/>
    </row>
    <row r="16" spans="1:12" s="45" customFormat="1" ht="15" customHeight="1">
      <c r="A16" s="28" t="s">
        <v>26</v>
      </c>
      <c r="B16" s="73">
        <v>627.4</v>
      </c>
      <c r="C16" s="73">
        <f t="shared" ref="C16" si="1">C17+C18+C19+C20+C21+C22+C23+C24</f>
        <v>725.8</v>
      </c>
      <c r="D16" s="73">
        <v>817.30000000000007</v>
      </c>
      <c r="E16" s="73">
        <v>796.90000000000009</v>
      </c>
      <c r="F16" s="74">
        <v>832.00000000000011</v>
      </c>
      <c r="G16" s="27" t="s">
        <v>38</v>
      </c>
      <c r="H16" s="44"/>
      <c r="I16" s="138"/>
      <c r="J16" s="138"/>
      <c r="K16" s="138"/>
      <c r="L16" s="138"/>
    </row>
    <row r="17" spans="1:12" s="48" customFormat="1" ht="21.75" customHeight="1">
      <c r="A17" s="29" t="s">
        <v>9</v>
      </c>
      <c r="B17" s="66">
        <v>29.9</v>
      </c>
      <c r="C17" s="66">
        <v>27.5</v>
      </c>
      <c r="D17" s="66">
        <v>25</v>
      </c>
      <c r="E17" s="66">
        <v>24.5</v>
      </c>
      <c r="F17" s="67">
        <v>41.6</v>
      </c>
      <c r="G17" s="30" t="s">
        <v>39</v>
      </c>
      <c r="H17" s="49"/>
      <c r="I17" s="138"/>
      <c r="J17" s="138"/>
      <c r="K17" s="138"/>
      <c r="L17" s="138"/>
    </row>
    <row r="18" spans="1:12" s="39" customFormat="1" ht="15" customHeight="1">
      <c r="A18" s="29" t="s">
        <v>27</v>
      </c>
      <c r="B18" s="66">
        <v>424.6</v>
      </c>
      <c r="C18" s="66">
        <v>553.79999999999995</v>
      </c>
      <c r="D18" s="66">
        <v>644.4</v>
      </c>
      <c r="E18" s="66">
        <v>608.29999999999995</v>
      </c>
      <c r="F18" s="67">
        <v>624.20000000000005</v>
      </c>
      <c r="G18" s="30" t="s">
        <v>40</v>
      </c>
      <c r="H18" s="38"/>
      <c r="I18" s="138"/>
      <c r="J18" s="138"/>
      <c r="K18" s="138"/>
      <c r="L18" s="138"/>
    </row>
    <row r="19" spans="1:12" s="48" customFormat="1" ht="24" customHeight="1">
      <c r="A19" s="29" t="s">
        <v>10</v>
      </c>
      <c r="B19" s="66">
        <v>25</v>
      </c>
      <c r="C19" s="66">
        <v>19.100000000000001</v>
      </c>
      <c r="D19" s="66">
        <v>16.600000000000001</v>
      </c>
      <c r="E19" s="66">
        <v>14.9</v>
      </c>
      <c r="F19" s="67">
        <v>27.1</v>
      </c>
      <c r="G19" s="30" t="s">
        <v>41</v>
      </c>
      <c r="H19" s="49"/>
      <c r="I19" s="138"/>
      <c r="J19" s="138"/>
      <c r="K19" s="138"/>
      <c r="L19" s="138"/>
    </row>
    <row r="20" spans="1:12" s="39" customFormat="1" ht="23.25" customHeight="1">
      <c r="A20" s="29" t="s">
        <v>11</v>
      </c>
      <c r="B20" s="66">
        <v>13.7</v>
      </c>
      <c r="C20" s="66">
        <v>6</v>
      </c>
      <c r="D20" s="66">
        <v>10.7</v>
      </c>
      <c r="E20" s="66">
        <v>9.6999999999999993</v>
      </c>
      <c r="F20" s="67">
        <v>20.6</v>
      </c>
      <c r="G20" s="30" t="s">
        <v>42</v>
      </c>
      <c r="H20" s="38"/>
      <c r="I20" s="138"/>
      <c r="J20" s="138"/>
      <c r="K20" s="138"/>
      <c r="L20" s="138"/>
    </row>
    <row r="21" spans="1:12" s="39" customFormat="1" ht="15" customHeight="1">
      <c r="A21" s="29" t="s">
        <v>12</v>
      </c>
      <c r="B21" s="66">
        <v>18</v>
      </c>
      <c r="C21" s="66">
        <v>7.5</v>
      </c>
      <c r="D21" s="66">
        <v>15.9</v>
      </c>
      <c r="E21" s="66">
        <v>10.7</v>
      </c>
      <c r="F21" s="67">
        <v>16</v>
      </c>
      <c r="G21" s="30" t="s">
        <v>43</v>
      </c>
      <c r="H21" s="38"/>
      <c r="I21" s="138"/>
      <c r="J21" s="138"/>
      <c r="K21" s="138"/>
      <c r="L21" s="138"/>
    </row>
    <row r="22" spans="1:12" s="39" customFormat="1" ht="23.25" customHeight="1">
      <c r="A22" s="29" t="s">
        <v>28</v>
      </c>
      <c r="B22" s="66">
        <v>28.9</v>
      </c>
      <c r="C22" s="66">
        <v>39.799999999999997</v>
      </c>
      <c r="D22" s="66">
        <v>36.700000000000003</v>
      </c>
      <c r="E22" s="66">
        <v>43.5</v>
      </c>
      <c r="F22" s="67">
        <v>33.4</v>
      </c>
      <c r="G22" s="30" t="s">
        <v>44</v>
      </c>
      <c r="H22" s="38"/>
      <c r="I22" s="138"/>
      <c r="J22" s="138"/>
      <c r="K22" s="138"/>
      <c r="L22" s="138"/>
    </row>
    <row r="23" spans="1:12" s="48" customFormat="1" ht="15" customHeight="1">
      <c r="A23" s="29" t="s">
        <v>13</v>
      </c>
      <c r="B23" s="66">
        <v>13.3</v>
      </c>
      <c r="C23" s="66">
        <v>14</v>
      </c>
      <c r="D23" s="66">
        <v>10.1</v>
      </c>
      <c r="E23" s="66">
        <v>10.6</v>
      </c>
      <c r="F23" s="67">
        <v>8.5</v>
      </c>
      <c r="G23" s="30" t="s">
        <v>14</v>
      </c>
      <c r="H23" s="49"/>
      <c r="I23" s="138"/>
      <c r="J23" s="138"/>
      <c r="K23" s="138"/>
      <c r="L23" s="138"/>
    </row>
    <row r="24" spans="1:12" s="48" customFormat="1" ht="15" customHeight="1">
      <c r="A24" s="29" t="s">
        <v>15</v>
      </c>
      <c r="B24" s="66">
        <v>74</v>
      </c>
      <c r="C24" s="66">
        <v>58.1</v>
      </c>
      <c r="D24" s="66">
        <v>57.9</v>
      </c>
      <c r="E24" s="66">
        <v>74.7</v>
      </c>
      <c r="F24" s="67">
        <v>60.6</v>
      </c>
      <c r="G24" s="30" t="s">
        <v>45</v>
      </c>
      <c r="H24" s="49"/>
      <c r="I24" s="138"/>
      <c r="J24" s="138"/>
      <c r="K24" s="138"/>
      <c r="L24" s="138"/>
    </row>
    <row r="25" spans="1:12" s="46" customFormat="1" ht="15" customHeight="1">
      <c r="A25" s="28" t="s">
        <v>17</v>
      </c>
      <c r="B25" s="73">
        <v>6.2</v>
      </c>
      <c r="C25" s="73">
        <v>6.5</v>
      </c>
      <c r="D25" s="73">
        <v>7</v>
      </c>
      <c r="E25" s="73">
        <v>7.2</v>
      </c>
      <c r="F25" s="74">
        <v>7.8</v>
      </c>
      <c r="G25" s="27" t="s">
        <v>18</v>
      </c>
      <c r="H25" s="47"/>
      <c r="I25" s="138"/>
      <c r="J25" s="138"/>
      <c r="K25" s="138"/>
      <c r="L25" s="138"/>
    </row>
    <row r="26" spans="1:12" s="46" customFormat="1" ht="15" customHeight="1">
      <c r="A26" s="28" t="s">
        <v>66</v>
      </c>
      <c r="B26" s="78">
        <v>363.2</v>
      </c>
      <c r="C26" s="78">
        <v>443.2</v>
      </c>
      <c r="D26" s="78">
        <v>473.6</v>
      </c>
      <c r="E26" s="78">
        <v>518.5</v>
      </c>
      <c r="F26" s="79">
        <v>588.4</v>
      </c>
      <c r="G26" s="27" t="s">
        <v>67</v>
      </c>
      <c r="H26" s="47"/>
      <c r="I26" s="138"/>
      <c r="J26" s="138"/>
      <c r="K26" s="138"/>
      <c r="L26" s="138"/>
    </row>
    <row r="27" spans="1:12" s="45" customFormat="1" ht="15" customHeight="1">
      <c r="A27" s="64" t="s">
        <v>48</v>
      </c>
      <c r="B27" s="31">
        <v>2882.9999999999995</v>
      </c>
      <c r="C27" s="31">
        <f t="shared" ref="C27" si="2">C6+C7+C12+C13+C14+C15+C16+C25+C26</f>
        <v>2860.5999999999995</v>
      </c>
      <c r="D27" s="31">
        <v>3125.1</v>
      </c>
      <c r="E27" s="31">
        <v>3101.1</v>
      </c>
      <c r="F27" s="31">
        <v>3437.7000000000003</v>
      </c>
      <c r="G27" s="32" t="s">
        <v>49</v>
      </c>
      <c r="H27" s="44"/>
      <c r="I27" s="44"/>
    </row>
    <row r="28" spans="1:12" s="36" customFormat="1" ht="32.25" customHeight="1">
      <c r="A28" s="135" t="s">
        <v>79</v>
      </c>
      <c r="B28" s="135"/>
      <c r="C28" s="135"/>
      <c r="D28" s="134" t="s">
        <v>69</v>
      </c>
      <c r="E28" s="134"/>
      <c r="F28" s="134"/>
      <c r="G28" s="134"/>
    </row>
    <row r="29" spans="1:12" s="36" customFormat="1" ht="32.25" customHeight="1">
      <c r="A29" s="130" t="s">
        <v>51</v>
      </c>
      <c r="B29" s="130"/>
      <c r="C29" s="130"/>
      <c r="D29" s="131" t="s">
        <v>50</v>
      </c>
      <c r="E29" s="131"/>
      <c r="F29" s="131"/>
      <c r="G29" s="131"/>
    </row>
    <row r="30" spans="1:12" s="112" customFormat="1" ht="32.25" customHeight="1">
      <c r="A30" s="130" t="s">
        <v>95</v>
      </c>
      <c r="B30" s="130"/>
      <c r="C30" s="130"/>
      <c r="D30" s="131" t="s">
        <v>94</v>
      </c>
      <c r="E30" s="131"/>
      <c r="F30" s="131"/>
      <c r="G30" s="131"/>
    </row>
    <row r="31" spans="1:12" customFormat="1" ht="15" customHeight="1">
      <c r="A31" s="1"/>
      <c r="B31" s="1"/>
      <c r="C31" s="1"/>
      <c r="D31" s="1"/>
    </row>
    <row r="32" spans="1:12" ht="15" customHeight="1">
      <c r="A32" s="2"/>
      <c r="B32" s="4"/>
      <c r="C32" s="4"/>
      <c r="D32" s="4"/>
      <c r="E32" s="4"/>
      <c r="F32" s="4"/>
      <c r="G32" s="4"/>
      <c r="J32" s="6"/>
    </row>
  </sheetData>
  <mergeCells count="8">
    <mergeCell ref="A30:C30"/>
    <mergeCell ref="D30:G30"/>
    <mergeCell ref="A1:G1"/>
    <mergeCell ref="A2:G2"/>
    <mergeCell ref="D28:G28"/>
    <mergeCell ref="D29:G29"/>
    <mergeCell ref="A28:C28"/>
    <mergeCell ref="A29:C29"/>
  </mergeCells>
  <pageMargins left="0.59055118110236227" right="0.59055118110236227" top="0.78740157480314965" bottom="0.59055118110236227" header="0.39370078740157483" footer="0.3937007874015748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115" zoomScaleNormal="100" zoomScaleSheetLayoutView="115" workbookViewId="0">
      <selection activeCell="B14" sqref="B14"/>
    </sheetView>
  </sheetViews>
  <sheetFormatPr defaultColWidth="9.125" defaultRowHeight="15" customHeight="1"/>
  <cols>
    <col min="1" max="1" width="25.625" style="1" customWidth="1"/>
    <col min="2" max="6" width="8.625" style="1" customWidth="1"/>
    <col min="7" max="7" width="25.625" style="1" customWidth="1"/>
    <col min="8" max="16384" width="9.125" style="1"/>
  </cols>
  <sheetData>
    <row r="1" spans="1:13" s="63" customFormat="1" ht="43.5" customHeight="1">
      <c r="A1" s="132" t="s">
        <v>81</v>
      </c>
      <c r="B1" s="132"/>
      <c r="C1" s="132"/>
      <c r="D1" s="132"/>
      <c r="E1" s="132"/>
      <c r="F1" s="132"/>
      <c r="G1" s="132"/>
      <c r="H1" s="62"/>
      <c r="I1" s="62"/>
      <c r="J1" s="62"/>
      <c r="K1" s="62"/>
      <c r="L1" s="62"/>
      <c r="M1" s="62"/>
    </row>
    <row r="2" spans="1:13" s="63" customFormat="1" ht="30.75" customHeight="1">
      <c r="A2" s="133" t="s">
        <v>82</v>
      </c>
      <c r="B2" s="133"/>
      <c r="C2" s="133"/>
      <c r="D2" s="133"/>
      <c r="E2" s="133"/>
      <c r="F2" s="133"/>
      <c r="G2" s="133"/>
      <c r="H2" s="62"/>
      <c r="I2" s="62"/>
      <c r="J2" s="62"/>
      <c r="K2" s="62"/>
      <c r="L2" s="62"/>
      <c r="M2" s="62"/>
    </row>
    <row r="3" spans="1:13" ht="5.0999999999999996" customHeight="1">
      <c r="A3" s="3"/>
      <c r="B3" s="12"/>
      <c r="C3" s="3"/>
      <c r="D3" s="3"/>
      <c r="E3" s="3"/>
      <c r="F3" s="12"/>
      <c r="G3" s="3"/>
      <c r="H3" s="6"/>
      <c r="I3" s="6"/>
      <c r="J3" s="6"/>
      <c r="K3" s="6"/>
      <c r="L3" s="6"/>
      <c r="M3" s="6"/>
    </row>
    <row r="4" spans="1:13" s="39" customFormat="1" ht="15" customHeight="1">
      <c r="A4" s="8" t="s">
        <v>29</v>
      </c>
      <c r="B4" s="50"/>
      <c r="C4" s="50"/>
      <c r="D4" s="50"/>
      <c r="E4" s="50"/>
      <c r="F4" s="50"/>
      <c r="G4" s="9" t="s">
        <v>47</v>
      </c>
      <c r="H4" s="38"/>
      <c r="I4" s="38"/>
      <c r="J4" s="38"/>
      <c r="K4" s="38"/>
      <c r="L4" s="38"/>
      <c r="M4" s="38"/>
    </row>
    <row r="5" spans="1:13" s="39" customFormat="1" ht="15" customHeight="1">
      <c r="A5" s="53" t="s">
        <v>19</v>
      </c>
      <c r="B5" s="37">
        <v>2012</v>
      </c>
      <c r="C5" s="37">
        <v>2013</v>
      </c>
      <c r="D5" s="37">
        <v>2014</v>
      </c>
      <c r="E5" s="51">
        <v>2015</v>
      </c>
      <c r="F5" s="51">
        <v>2016</v>
      </c>
      <c r="G5" s="26" t="s">
        <v>0</v>
      </c>
    </row>
    <row r="6" spans="1:13" s="39" customFormat="1" ht="24.75" customHeight="1">
      <c r="A6" s="28" t="s">
        <v>21</v>
      </c>
      <c r="B6" s="70">
        <v>2.2000000000000002</v>
      </c>
      <c r="C6" s="70">
        <v>0.6</v>
      </c>
      <c r="D6" s="70">
        <v>2.5</v>
      </c>
      <c r="E6" s="71">
        <v>3.5</v>
      </c>
      <c r="F6" s="74">
        <v>3.7</v>
      </c>
      <c r="G6" s="27" t="s">
        <v>1</v>
      </c>
      <c r="H6" s="52"/>
      <c r="I6" s="52"/>
      <c r="J6" s="52"/>
      <c r="K6" s="52"/>
    </row>
    <row r="7" spans="1:13" s="39" customFormat="1" ht="18.75" customHeight="1">
      <c r="A7" s="29" t="s">
        <v>2</v>
      </c>
      <c r="B7" s="75">
        <v>0</v>
      </c>
      <c r="C7" s="75">
        <v>0</v>
      </c>
      <c r="D7" s="75">
        <v>0</v>
      </c>
      <c r="E7" s="76">
        <v>0</v>
      </c>
      <c r="F7" s="76">
        <v>0</v>
      </c>
      <c r="G7" s="30" t="s">
        <v>31</v>
      </c>
      <c r="H7" s="52"/>
      <c r="I7" s="52"/>
      <c r="J7" s="52"/>
      <c r="K7" s="52"/>
    </row>
    <row r="8" spans="1:13" s="39" customFormat="1" ht="15" customHeight="1">
      <c r="A8" s="29" t="s">
        <v>3</v>
      </c>
      <c r="B8" s="80">
        <v>2.2000000000000002</v>
      </c>
      <c r="C8" s="80">
        <v>0.6</v>
      </c>
      <c r="D8" s="80">
        <v>2.5</v>
      </c>
      <c r="E8" s="81">
        <v>3.5</v>
      </c>
      <c r="F8" s="81">
        <v>3.7</v>
      </c>
      <c r="G8" s="30" t="s">
        <v>32</v>
      </c>
      <c r="H8" s="52"/>
      <c r="I8" s="52"/>
      <c r="J8" s="52"/>
      <c r="K8" s="52"/>
    </row>
    <row r="9" spans="1:13" s="39" customFormat="1" ht="27.75" customHeight="1">
      <c r="A9" s="29" t="s">
        <v>22</v>
      </c>
      <c r="B9" s="80">
        <v>0</v>
      </c>
      <c r="C9" s="80">
        <v>0</v>
      </c>
      <c r="D9" s="80">
        <v>0</v>
      </c>
      <c r="E9" s="81">
        <v>0</v>
      </c>
      <c r="F9" s="81">
        <v>0</v>
      </c>
      <c r="G9" s="30" t="s">
        <v>33</v>
      </c>
      <c r="H9" s="52"/>
      <c r="I9" s="52"/>
      <c r="J9" s="52"/>
      <c r="K9" s="52"/>
    </row>
    <row r="10" spans="1:13" s="39" customFormat="1" ht="39.75" customHeight="1">
      <c r="A10" s="29" t="s">
        <v>23</v>
      </c>
      <c r="B10" s="80">
        <v>0</v>
      </c>
      <c r="C10" s="80">
        <v>0</v>
      </c>
      <c r="D10" s="80">
        <v>0</v>
      </c>
      <c r="E10" s="81">
        <v>0</v>
      </c>
      <c r="F10" s="81">
        <v>0</v>
      </c>
      <c r="G10" s="30" t="s">
        <v>34</v>
      </c>
      <c r="H10" s="52"/>
      <c r="I10" s="52"/>
      <c r="J10" s="52"/>
      <c r="K10" s="52"/>
    </row>
    <row r="11" spans="1:13" s="39" customFormat="1" ht="15" customHeight="1">
      <c r="A11" s="28" t="s">
        <v>26</v>
      </c>
      <c r="B11" s="82">
        <v>380.4</v>
      </c>
      <c r="C11" s="82">
        <v>460.50000000000006</v>
      </c>
      <c r="D11" s="82">
        <v>479.4</v>
      </c>
      <c r="E11" s="83">
        <v>463.79999999999995</v>
      </c>
      <c r="F11" s="83">
        <v>447</v>
      </c>
      <c r="G11" s="27" t="s">
        <v>38</v>
      </c>
      <c r="H11" s="52"/>
      <c r="I11" s="52"/>
      <c r="J11" s="52"/>
      <c r="K11" s="52"/>
    </row>
    <row r="12" spans="1:13" s="39" customFormat="1" ht="25.5" customHeight="1">
      <c r="A12" s="29" t="s">
        <v>9</v>
      </c>
      <c r="B12" s="80">
        <v>0.5</v>
      </c>
      <c r="C12" s="80">
        <v>0.7</v>
      </c>
      <c r="D12" s="80">
        <v>0.8</v>
      </c>
      <c r="E12" s="81">
        <v>0.9</v>
      </c>
      <c r="F12" s="81">
        <v>0.5</v>
      </c>
      <c r="G12" s="30" t="s">
        <v>39</v>
      </c>
      <c r="H12" s="52"/>
      <c r="I12" s="52"/>
      <c r="J12" s="52"/>
      <c r="K12" s="52"/>
    </row>
    <row r="13" spans="1:13" s="39" customFormat="1" ht="15" customHeight="1">
      <c r="A13" s="29" t="s">
        <v>27</v>
      </c>
      <c r="B13" s="80">
        <v>0</v>
      </c>
      <c r="C13" s="80">
        <v>0</v>
      </c>
      <c r="D13" s="80">
        <v>0</v>
      </c>
      <c r="E13" s="81">
        <v>0</v>
      </c>
      <c r="F13" s="81">
        <v>0</v>
      </c>
      <c r="G13" s="30" t="s">
        <v>40</v>
      </c>
      <c r="H13" s="52"/>
      <c r="I13" s="52"/>
      <c r="J13" s="52"/>
      <c r="K13" s="52"/>
    </row>
    <row r="14" spans="1:13" s="39" customFormat="1" ht="27" customHeight="1">
      <c r="A14" s="29" t="s">
        <v>10</v>
      </c>
      <c r="B14" s="80">
        <v>5.4</v>
      </c>
      <c r="C14" s="80">
        <v>3.7</v>
      </c>
      <c r="D14" s="80">
        <v>3.4</v>
      </c>
      <c r="E14" s="81">
        <v>2.8</v>
      </c>
      <c r="F14" s="81">
        <v>5.7</v>
      </c>
      <c r="G14" s="30" t="s">
        <v>41</v>
      </c>
      <c r="H14" s="52"/>
      <c r="I14" s="52"/>
      <c r="J14" s="52"/>
      <c r="K14" s="52"/>
    </row>
    <row r="15" spans="1:13" s="39" customFormat="1" ht="24" customHeight="1">
      <c r="A15" s="29" t="s">
        <v>11</v>
      </c>
      <c r="B15" s="80">
        <v>0</v>
      </c>
      <c r="C15" s="80">
        <v>0</v>
      </c>
      <c r="D15" s="80">
        <v>0</v>
      </c>
      <c r="E15" s="81">
        <v>0</v>
      </c>
      <c r="F15" s="81">
        <v>0</v>
      </c>
      <c r="G15" s="30" t="s">
        <v>42</v>
      </c>
      <c r="H15" s="52"/>
      <c r="I15" s="52"/>
      <c r="J15" s="52"/>
      <c r="K15" s="52"/>
    </row>
    <row r="16" spans="1:13" s="39" customFormat="1" ht="15" customHeight="1">
      <c r="A16" s="29" t="s">
        <v>12</v>
      </c>
      <c r="B16" s="80">
        <v>186.2</v>
      </c>
      <c r="C16" s="80">
        <v>249.9</v>
      </c>
      <c r="D16" s="80">
        <v>298.60000000000002</v>
      </c>
      <c r="E16" s="81">
        <v>275.3</v>
      </c>
      <c r="F16" s="81">
        <v>280.39999999999998</v>
      </c>
      <c r="G16" s="30" t="s">
        <v>43</v>
      </c>
      <c r="H16" s="52"/>
      <c r="I16" s="52"/>
      <c r="J16" s="52"/>
      <c r="K16" s="52"/>
    </row>
    <row r="17" spans="1:13" s="39" customFormat="1" ht="15" customHeight="1">
      <c r="A17" s="29" t="s">
        <v>28</v>
      </c>
      <c r="B17" s="80">
        <v>109.3</v>
      </c>
      <c r="C17" s="80">
        <v>127.3</v>
      </c>
      <c r="D17" s="80">
        <v>116.1</v>
      </c>
      <c r="E17" s="81">
        <v>115.7</v>
      </c>
      <c r="F17" s="81">
        <v>90.9</v>
      </c>
      <c r="G17" s="30" t="s">
        <v>44</v>
      </c>
      <c r="H17" s="52"/>
      <c r="I17" s="52"/>
      <c r="J17" s="52"/>
      <c r="K17" s="52"/>
    </row>
    <row r="18" spans="1:13" s="39" customFormat="1" ht="15" customHeight="1">
      <c r="A18" s="29" t="s">
        <v>13</v>
      </c>
      <c r="B18" s="80">
        <v>2.7</v>
      </c>
      <c r="C18" s="80">
        <v>3.1</v>
      </c>
      <c r="D18" s="80">
        <v>3</v>
      </c>
      <c r="E18" s="81">
        <v>4.9000000000000004</v>
      </c>
      <c r="F18" s="81">
        <v>2.5</v>
      </c>
      <c r="G18" s="30" t="s">
        <v>14</v>
      </c>
      <c r="H18" s="52"/>
      <c r="I18" s="52"/>
      <c r="J18" s="52"/>
      <c r="K18" s="52"/>
    </row>
    <row r="19" spans="1:13" s="39" customFormat="1" ht="15" customHeight="1">
      <c r="A19" s="29" t="s">
        <v>15</v>
      </c>
      <c r="B19" s="80">
        <v>76.3</v>
      </c>
      <c r="C19" s="80">
        <v>75.8</v>
      </c>
      <c r="D19" s="80">
        <v>57.5</v>
      </c>
      <c r="E19" s="81">
        <v>64.2</v>
      </c>
      <c r="F19" s="81">
        <v>67</v>
      </c>
      <c r="G19" s="30" t="s">
        <v>45</v>
      </c>
      <c r="H19" s="52"/>
      <c r="I19" s="52"/>
      <c r="J19" s="52"/>
      <c r="K19" s="52"/>
    </row>
    <row r="20" spans="1:13" s="46" customFormat="1" ht="15" customHeight="1">
      <c r="A20" s="28" t="s">
        <v>66</v>
      </c>
      <c r="B20" s="84">
        <v>34.200000000000003</v>
      </c>
      <c r="C20" s="84">
        <v>47.1</v>
      </c>
      <c r="D20" s="84">
        <v>57</v>
      </c>
      <c r="E20" s="85">
        <v>61.9</v>
      </c>
      <c r="F20" s="83">
        <v>62</v>
      </c>
      <c r="G20" s="27" t="s">
        <v>67</v>
      </c>
      <c r="H20" s="52"/>
      <c r="I20" s="52"/>
      <c r="J20" s="52"/>
      <c r="K20" s="52"/>
      <c r="L20" s="47"/>
      <c r="M20" s="47"/>
    </row>
    <row r="21" spans="1:13" s="39" customFormat="1" ht="15" customHeight="1">
      <c r="A21" s="64" t="s">
        <v>48</v>
      </c>
      <c r="B21" s="31">
        <v>416.79999999999995</v>
      </c>
      <c r="C21" s="31">
        <v>508.2000000000001</v>
      </c>
      <c r="D21" s="31">
        <v>538.9</v>
      </c>
      <c r="E21" s="31">
        <v>529.19999999999993</v>
      </c>
      <c r="F21" s="31">
        <v>512.70000000000005</v>
      </c>
      <c r="G21" s="32" t="s">
        <v>49</v>
      </c>
      <c r="H21" s="52"/>
      <c r="I21" s="52"/>
      <c r="J21" s="52"/>
      <c r="K21" s="52"/>
    </row>
    <row r="22" spans="1:13" s="36" customFormat="1" ht="36" customHeight="1">
      <c r="A22" s="130" t="s">
        <v>68</v>
      </c>
      <c r="B22" s="130"/>
      <c r="C22" s="130"/>
      <c r="D22" s="136" t="s">
        <v>69</v>
      </c>
      <c r="E22" s="136"/>
      <c r="F22" s="136"/>
      <c r="G22" s="136"/>
    </row>
    <row r="23" spans="1:13" s="36" customFormat="1" ht="36.75" customHeight="1">
      <c r="A23" s="130" t="s">
        <v>51</v>
      </c>
      <c r="B23" s="130"/>
      <c r="C23" s="130"/>
      <c r="D23" s="131" t="s">
        <v>50</v>
      </c>
      <c r="E23" s="131"/>
      <c r="F23" s="131"/>
      <c r="G23" s="131"/>
    </row>
    <row r="24" spans="1:13" s="112" customFormat="1" ht="32.25" customHeight="1">
      <c r="A24" s="130" t="s">
        <v>95</v>
      </c>
      <c r="B24" s="130"/>
      <c r="C24" s="130"/>
      <c r="D24" s="131" t="s">
        <v>94</v>
      </c>
      <c r="E24" s="131"/>
      <c r="F24" s="131"/>
      <c r="G24" s="131"/>
    </row>
  </sheetData>
  <mergeCells count="8">
    <mergeCell ref="A24:C24"/>
    <mergeCell ref="D24:G24"/>
    <mergeCell ref="A1:G1"/>
    <mergeCell ref="A2:G2"/>
    <mergeCell ref="A22:C22"/>
    <mergeCell ref="A23:C23"/>
    <mergeCell ref="D22:G22"/>
    <mergeCell ref="D23:G23"/>
  </mergeCells>
  <pageMargins left="0.59055118110236227" right="0.59055118110236227" top="0.78740157480314965" bottom="0.59055118110236227" header="0.39370078740157483" footer="0.3937007874015748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10" zoomScaleNormal="100" zoomScaleSheetLayoutView="110" workbookViewId="0">
      <selection activeCell="G10" sqref="G10"/>
    </sheetView>
  </sheetViews>
  <sheetFormatPr defaultColWidth="9.125" defaultRowHeight="15" customHeight="1"/>
  <cols>
    <col min="1" max="1" width="24" style="16" customWidth="1"/>
    <col min="2" max="6" width="8.625" style="16" customWidth="1"/>
    <col min="7" max="7" width="25.625" style="16" customWidth="1"/>
    <col min="8" max="16384" width="9.125" style="16"/>
  </cols>
  <sheetData>
    <row r="1" spans="1:13" s="61" customFormat="1" ht="18.75" customHeight="1">
      <c r="A1" s="133" t="s">
        <v>84</v>
      </c>
      <c r="B1" s="133"/>
      <c r="C1" s="133"/>
      <c r="D1" s="133"/>
      <c r="E1" s="133"/>
      <c r="F1" s="133"/>
      <c r="G1" s="133"/>
      <c r="H1" s="60"/>
      <c r="I1" s="60"/>
      <c r="J1" s="60"/>
      <c r="K1" s="60"/>
      <c r="L1" s="60"/>
      <c r="M1" s="60"/>
    </row>
    <row r="2" spans="1:13" s="61" customFormat="1" ht="33" customHeight="1">
      <c r="A2" s="133" t="s">
        <v>85</v>
      </c>
      <c r="B2" s="133"/>
      <c r="C2" s="133"/>
      <c r="D2" s="133"/>
      <c r="E2" s="133"/>
      <c r="F2" s="133"/>
      <c r="G2" s="133"/>
      <c r="H2" s="60"/>
      <c r="I2" s="60"/>
      <c r="J2" s="60"/>
      <c r="K2" s="60"/>
      <c r="L2" s="60"/>
      <c r="M2" s="60"/>
    </row>
    <row r="3" spans="1:13" s="24" customFormat="1" ht="5.0999999999999996" customHeight="1">
      <c r="A3" s="12"/>
      <c r="B3" s="12"/>
      <c r="C3" s="12"/>
      <c r="D3" s="12"/>
      <c r="E3" s="12"/>
      <c r="F3" s="12"/>
      <c r="G3" s="12"/>
      <c r="H3" s="23"/>
      <c r="I3" s="23"/>
      <c r="J3" s="23"/>
      <c r="K3" s="23"/>
      <c r="L3" s="23"/>
      <c r="M3" s="23"/>
    </row>
    <row r="4" spans="1:13" s="39" customFormat="1" ht="15" customHeight="1">
      <c r="A4" s="8" t="s">
        <v>29</v>
      </c>
      <c r="B4" s="50"/>
      <c r="C4" s="50"/>
      <c r="D4" s="50"/>
      <c r="E4" s="50"/>
      <c r="F4" s="50"/>
      <c r="G4" s="9" t="s">
        <v>47</v>
      </c>
      <c r="H4" s="38"/>
      <c r="I4" s="38"/>
      <c r="J4" s="38"/>
      <c r="K4" s="38"/>
      <c r="L4" s="38"/>
      <c r="M4" s="38"/>
    </row>
    <row r="5" spans="1:13" s="39" customFormat="1" ht="15" customHeight="1">
      <c r="A5" s="53" t="s">
        <v>19</v>
      </c>
      <c r="B5" s="37">
        <v>2012</v>
      </c>
      <c r="C5" s="37">
        <v>2013</v>
      </c>
      <c r="D5" s="37">
        <v>2014</v>
      </c>
      <c r="E5" s="37">
        <v>2015</v>
      </c>
      <c r="F5" s="37">
        <v>2016</v>
      </c>
      <c r="G5" s="26" t="s">
        <v>0</v>
      </c>
    </row>
    <row r="6" spans="1:13" s="39" customFormat="1" ht="25.5" customHeight="1">
      <c r="A6" s="28" t="s">
        <v>21</v>
      </c>
      <c r="B6" s="69">
        <v>77.199999999999989</v>
      </c>
      <c r="C6" s="70">
        <v>60.400000000000006</v>
      </c>
      <c r="D6" s="70">
        <v>66.099999999999994</v>
      </c>
      <c r="E6" s="70">
        <v>63.5</v>
      </c>
      <c r="F6" s="71">
        <v>60.8</v>
      </c>
      <c r="G6" s="27" t="s">
        <v>1</v>
      </c>
      <c r="H6" s="54"/>
      <c r="I6" s="54"/>
      <c r="J6" s="54"/>
      <c r="K6" s="54"/>
    </row>
    <row r="7" spans="1:13" s="39" customFormat="1" ht="26.25" customHeight="1">
      <c r="A7" s="29" t="s">
        <v>22</v>
      </c>
      <c r="B7" s="65">
        <v>35.4</v>
      </c>
      <c r="C7" s="66">
        <v>17.2</v>
      </c>
      <c r="D7" s="66">
        <v>23.6</v>
      </c>
      <c r="E7" s="66">
        <v>20.7</v>
      </c>
      <c r="F7" s="67">
        <v>20.7</v>
      </c>
      <c r="G7" s="30" t="s">
        <v>33</v>
      </c>
      <c r="H7" s="54"/>
      <c r="I7" s="54"/>
      <c r="J7" s="54"/>
      <c r="K7" s="54"/>
    </row>
    <row r="8" spans="1:13" s="39" customFormat="1" ht="36" customHeight="1">
      <c r="A8" s="29" t="s">
        <v>23</v>
      </c>
      <c r="B8" s="65">
        <v>41.8</v>
      </c>
      <c r="C8" s="66">
        <v>43.2</v>
      </c>
      <c r="D8" s="66">
        <v>42.5</v>
      </c>
      <c r="E8" s="66">
        <v>42.8</v>
      </c>
      <c r="F8" s="67">
        <v>40.1</v>
      </c>
      <c r="G8" s="30" t="s">
        <v>34</v>
      </c>
      <c r="H8" s="54"/>
      <c r="I8" s="54"/>
      <c r="J8" s="54"/>
      <c r="K8" s="54"/>
    </row>
    <row r="9" spans="1:13" s="39" customFormat="1" ht="15" customHeight="1">
      <c r="A9" s="28" t="s">
        <v>26</v>
      </c>
      <c r="B9" s="72">
        <v>594</v>
      </c>
      <c r="C9" s="73">
        <v>612.5</v>
      </c>
      <c r="D9" s="73">
        <v>672.9</v>
      </c>
      <c r="E9" s="73">
        <v>695.4</v>
      </c>
      <c r="F9" s="74">
        <v>748.80000000000007</v>
      </c>
      <c r="G9" s="27" t="s">
        <v>38</v>
      </c>
      <c r="H9" s="54"/>
      <c r="I9" s="54"/>
      <c r="J9" s="54"/>
      <c r="K9" s="54"/>
    </row>
    <row r="10" spans="1:13" s="39" customFormat="1" ht="15" customHeight="1">
      <c r="A10" s="29" t="s">
        <v>12</v>
      </c>
      <c r="B10" s="65">
        <v>432.1</v>
      </c>
      <c r="C10" s="66">
        <v>431</v>
      </c>
      <c r="D10" s="66">
        <v>479.7</v>
      </c>
      <c r="E10" s="66">
        <v>498.2</v>
      </c>
      <c r="F10" s="67">
        <v>553.70000000000005</v>
      </c>
      <c r="G10" s="30" t="s">
        <v>43</v>
      </c>
      <c r="H10" s="54"/>
      <c r="I10" s="54"/>
      <c r="J10" s="54"/>
      <c r="K10" s="54"/>
    </row>
    <row r="11" spans="1:13" s="39" customFormat="1" ht="27" customHeight="1">
      <c r="A11" s="29" t="s">
        <v>28</v>
      </c>
      <c r="B11" s="65">
        <v>161.9</v>
      </c>
      <c r="C11" s="66">
        <v>181.5</v>
      </c>
      <c r="D11" s="66">
        <v>193.2</v>
      </c>
      <c r="E11" s="66">
        <v>197.2</v>
      </c>
      <c r="F11" s="67">
        <v>195.1</v>
      </c>
      <c r="G11" s="30" t="s">
        <v>44</v>
      </c>
      <c r="H11" s="54"/>
      <c r="I11" s="54"/>
      <c r="J11" s="54"/>
      <c r="K11" s="54"/>
    </row>
    <row r="12" spans="1:13" s="39" customFormat="1" ht="25.5" customHeight="1">
      <c r="A12" s="28" t="s">
        <v>16</v>
      </c>
      <c r="B12" s="72">
        <v>1528.6</v>
      </c>
      <c r="C12" s="73">
        <v>1840.4</v>
      </c>
      <c r="D12" s="73">
        <v>2036.1</v>
      </c>
      <c r="E12" s="73">
        <v>1940.8</v>
      </c>
      <c r="F12" s="74">
        <v>2034.8000000000002</v>
      </c>
      <c r="G12" s="27" t="s">
        <v>46</v>
      </c>
      <c r="H12" s="54"/>
      <c r="I12" s="54"/>
      <c r="J12" s="54"/>
      <c r="K12" s="54"/>
    </row>
    <row r="13" spans="1:13" s="46" customFormat="1" ht="15" customHeight="1">
      <c r="A13" s="28" t="s">
        <v>66</v>
      </c>
      <c r="B13" s="77">
        <v>-73.7</v>
      </c>
      <c r="C13" s="78">
        <v>-56.3</v>
      </c>
      <c r="D13" s="78">
        <v>-61.6</v>
      </c>
      <c r="E13" s="78">
        <v>-66.3</v>
      </c>
      <c r="F13" s="79">
        <v>-67.5</v>
      </c>
      <c r="G13" s="27" t="s">
        <v>67</v>
      </c>
      <c r="H13" s="54"/>
      <c r="I13" s="54"/>
      <c r="J13" s="54"/>
      <c r="K13" s="54"/>
      <c r="L13" s="47"/>
      <c r="M13" s="47"/>
    </row>
    <row r="14" spans="1:13" s="33" customFormat="1" ht="15" customHeight="1">
      <c r="A14" s="64" t="s">
        <v>52</v>
      </c>
      <c r="B14" s="31">
        <v>2126.1000000000004</v>
      </c>
      <c r="C14" s="31">
        <v>2457</v>
      </c>
      <c r="D14" s="31">
        <v>2713.5</v>
      </c>
      <c r="E14" s="31">
        <v>2633.3999999999996</v>
      </c>
      <c r="F14" s="31">
        <v>2776.9</v>
      </c>
      <c r="G14" s="32" t="s">
        <v>53</v>
      </c>
      <c r="H14" s="54"/>
      <c r="I14" s="54"/>
      <c r="J14" s="54"/>
      <c r="K14" s="54"/>
    </row>
    <row r="15" spans="1:13" s="36" customFormat="1" ht="36" customHeight="1">
      <c r="A15" s="130" t="s">
        <v>78</v>
      </c>
      <c r="B15" s="130"/>
      <c r="C15" s="130"/>
      <c r="D15" s="136" t="s">
        <v>75</v>
      </c>
      <c r="E15" s="136"/>
      <c r="F15" s="136"/>
      <c r="G15" s="136"/>
    </row>
    <row r="16" spans="1:13" s="36" customFormat="1" ht="36.75" customHeight="1">
      <c r="A16" s="130" t="s">
        <v>51</v>
      </c>
      <c r="B16" s="130"/>
      <c r="C16" s="130"/>
      <c r="D16" s="131" t="s">
        <v>50</v>
      </c>
      <c r="E16" s="131"/>
      <c r="F16" s="131"/>
      <c r="G16" s="131"/>
    </row>
    <row r="17" spans="1:7" s="112" customFormat="1" ht="32.25" customHeight="1">
      <c r="A17" s="130" t="s">
        <v>95</v>
      </c>
      <c r="B17" s="130"/>
      <c r="C17" s="130"/>
      <c r="D17" s="131" t="s">
        <v>94</v>
      </c>
      <c r="E17" s="131"/>
      <c r="F17" s="131"/>
      <c r="G17" s="131"/>
    </row>
  </sheetData>
  <mergeCells count="8">
    <mergeCell ref="A17:C17"/>
    <mergeCell ref="D17:G17"/>
    <mergeCell ref="A16:C16"/>
    <mergeCell ref="A1:G1"/>
    <mergeCell ref="A2:G2"/>
    <mergeCell ref="A15:C15"/>
    <mergeCell ref="D15:G15"/>
    <mergeCell ref="D16:G16"/>
  </mergeCells>
  <pageMargins left="0.59055118110236227" right="0.59055118110236227" top="0.78740157480314965" bottom="0.59055118110236227" header="0.39370078740157483" footer="0.3937007874015748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20" zoomScaleNormal="100" zoomScaleSheetLayoutView="120" workbookViewId="0">
      <selection activeCell="D10" sqref="D10:G10"/>
    </sheetView>
  </sheetViews>
  <sheetFormatPr defaultColWidth="9.125" defaultRowHeight="15" customHeight="1"/>
  <cols>
    <col min="1" max="1" width="25.625" style="16" customWidth="1"/>
    <col min="2" max="6" width="8.625" style="16" customWidth="1"/>
    <col min="7" max="7" width="25.625" style="16" customWidth="1"/>
    <col min="8" max="16384" width="9.125" style="16"/>
  </cols>
  <sheetData>
    <row r="1" spans="1:8" s="24" customFormat="1" ht="20.25" customHeight="1">
      <c r="A1" s="133" t="s">
        <v>86</v>
      </c>
      <c r="B1" s="133"/>
      <c r="C1" s="133"/>
      <c r="D1" s="133"/>
      <c r="E1" s="133"/>
      <c r="F1" s="133"/>
      <c r="G1" s="133"/>
      <c r="H1" s="23"/>
    </row>
    <row r="2" spans="1:8" s="24" customFormat="1" ht="38.25" customHeight="1">
      <c r="A2" s="133" t="s">
        <v>87</v>
      </c>
      <c r="B2" s="133"/>
      <c r="C2" s="133"/>
      <c r="D2" s="133"/>
      <c r="E2" s="133"/>
      <c r="F2" s="133"/>
      <c r="G2" s="133"/>
      <c r="H2" s="23"/>
    </row>
    <row r="3" spans="1:8" s="24" customFormat="1" ht="5.0999999999999996" customHeight="1">
      <c r="A3" s="12"/>
      <c r="B3" s="12"/>
      <c r="C3" s="12"/>
      <c r="D3" s="12"/>
      <c r="E3" s="12"/>
      <c r="F3" s="12"/>
      <c r="G3" s="12"/>
      <c r="H3" s="23"/>
    </row>
    <row r="4" spans="1:8" s="39" customFormat="1" ht="15" customHeight="1">
      <c r="A4" s="8" t="s">
        <v>29</v>
      </c>
      <c r="B4" s="50"/>
      <c r="C4" s="50"/>
      <c r="D4" s="50"/>
      <c r="E4" s="50"/>
      <c r="F4" s="50"/>
      <c r="G4" s="9" t="s">
        <v>47</v>
      </c>
      <c r="H4" s="38"/>
    </row>
    <row r="5" spans="1:8" s="39" customFormat="1" ht="15" customHeight="1">
      <c r="A5" s="53" t="s">
        <v>19</v>
      </c>
      <c r="B5" s="37">
        <v>2012</v>
      </c>
      <c r="C5" s="37">
        <v>2013</v>
      </c>
      <c r="D5" s="37">
        <v>2014</v>
      </c>
      <c r="E5" s="51">
        <v>2015</v>
      </c>
      <c r="F5" s="51">
        <v>2016</v>
      </c>
      <c r="G5" s="26" t="s">
        <v>0</v>
      </c>
    </row>
    <row r="6" spans="1:8" s="39" customFormat="1" ht="15" customHeight="1">
      <c r="A6" s="29" t="s">
        <v>5</v>
      </c>
      <c r="B6" s="65">
        <v>416.9</v>
      </c>
      <c r="C6" s="66">
        <v>353.9</v>
      </c>
      <c r="D6" s="66">
        <v>391.4</v>
      </c>
      <c r="E6" s="66">
        <v>416</v>
      </c>
      <c r="F6" s="137">
        <v>502.2</v>
      </c>
      <c r="G6" s="30" t="s">
        <v>6</v>
      </c>
    </row>
    <row r="7" spans="1:8" s="46" customFormat="1" ht="15" customHeight="1">
      <c r="A7" s="28" t="s">
        <v>66</v>
      </c>
      <c r="B7" s="72">
        <v>58.8</v>
      </c>
      <c r="C7" s="73">
        <v>64</v>
      </c>
      <c r="D7" s="73">
        <v>71.3</v>
      </c>
      <c r="E7" s="73">
        <v>88.5</v>
      </c>
      <c r="F7" s="79">
        <v>109.9</v>
      </c>
      <c r="G7" s="27" t="s">
        <v>67</v>
      </c>
      <c r="H7" s="47"/>
    </row>
    <row r="8" spans="1:8" s="33" customFormat="1" ht="15" customHeight="1">
      <c r="A8" s="64" t="s">
        <v>48</v>
      </c>
      <c r="B8" s="108">
        <v>475.7</v>
      </c>
      <c r="C8" s="108">
        <v>417.9</v>
      </c>
      <c r="D8" s="108">
        <v>462.7</v>
      </c>
      <c r="E8" s="108">
        <v>504.5</v>
      </c>
      <c r="F8" s="108">
        <v>612.1</v>
      </c>
      <c r="G8" s="109" t="s">
        <v>49</v>
      </c>
    </row>
    <row r="9" spans="1:8" s="36" customFormat="1" ht="36" customHeight="1">
      <c r="A9" s="130" t="s">
        <v>77</v>
      </c>
      <c r="B9" s="130"/>
      <c r="C9" s="130"/>
      <c r="D9" s="136" t="s">
        <v>76</v>
      </c>
      <c r="E9" s="136"/>
      <c r="F9" s="136"/>
      <c r="G9" s="136"/>
    </row>
    <row r="10" spans="1:8" s="36" customFormat="1" ht="36.75" customHeight="1">
      <c r="A10" s="130" t="s">
        <v>51</v>
      </c>
      <c r="B10" s="130"/>
      <c r="C10" s="130"/>
      <c r="D10" s="131" t="s">
        <v>50</v>
      </c>
      <c r="E10" s="131"/>
      <c r="F10" s="131"/>
      <c r="G10" s="131"/>
    </row>
    <row r="11" spans="1:8" s="112" customFormat="1" ht="32.25" customHeight="1">
      <c r="A11" s="130" t="s">
        <v>95</v>
      </c>
      <c r="B11" s="130"/>
      <c r="C11" s="130"/>
      <c r="D11" s="131" t="s">
        <v>94</v>
      </c>
      <c r="E11" s="131"/>
      <c r="F11" s="131"/>
      <c r="G11" s="131"/>
    </row>
  </sheetData>
  <mergeCells count="8">
    <mergeCell ref="A10:C10"/>
    <mergeCell ref="D10:G10"/>
    <mergeCell ref="A11:C11"/>
    <mergeCell ref="D11:G11"/>
    <mergeCell ref="A1:G1"/>
    <mergeCell ref="A2:G2"/>
    <mergeCell ref="A9:C9"/>
    <mergeCell ref="D9:G9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Normal="100" zoomScaleSheetLayoutView="130" workbookViewId="0">
      <selection activeCell="D28" sqref="D28:G28"/>
    </sheetView>
  </sheetViews>
  <sheetFormatPr defaultColWidth="9.125" defaultRowHeight="15" customHeight="1"/>
  <cols>
    <col min="1" max="1" width="27.25" style="1" customWidth="1"/>
    <col min="2" max="4" width="8.625" style="1" customWidth="1"/>
    <col min="5" max="6" width="8.625" style="5" customWidth="1"/>
    <col min="7" max="7" width="25.625" style="5" customWidth="1"/>
    <col min="8" max="16384" width="9.125" style="1"/>
  </cols>
  <sheetData>
    <row r="1" spans="1:13" ht="19.5" customHeight="1">
      <c r="A1" s="132" t="s">
        <v>88</v>
      </c>
      <c r="B1" s="132"/>
      <c r="C1" s="132"/>
      <c r="D1" s="132"/>
      <c r="E1" s="132"/>
      <c r="F1" s="132"/>
      <c r="G1" s="132"/>
      <c r="H1" s="7"/>
      <c r="I1" s="7"/>
      <c r="J1" s="7"/>
      <c r="K1" s="7"/>
      <c r="L1" s="7"/>
      <c r="M1" s="7"/>
    </row>
    <row r="2" spans="1:13" ht="30" customHeight="1">
      <c r="A2" s="133" t="s">
        <v>89</v>
      </c>
      <c r="B2" s="133"/>
      <c r="C2" s="133"/>
      <c r="D2" s="133"/>
      <c r="E2" s="133"/>
      <c r="F2" s="133"/>
      <c r="G2" s="133"/>
      <c r="H2" s="7"/>
      <c r="I2" s="7"/>
      <c r="J2" s="7"/>
      <c r="K2" s="7"/>
      <c r="L2" s="7"/>
      <c r="M2" s="7"/>
    </row>
    <row r="3" spans="1:13" ht="5.0999999999999996" customHeight="1">
      <c r="A3" s="3"/>
      <c r="B3" s="3"/>
      <c r="C3" s="3"/>
      <c r="D3" s="3"/>
      <c r="E3" s="3"/>
      <c r="F3" s="12"/>
      <c r="G3" s="3"/>
      <c r="H3" s="6"/>
      <c r="I3" s="6"/>
      <c r="J3" s="6"/>
      <c r="K3" s="6"/>
      <c r="L3" s="6"/>
      <c r="M3" s="6"/>
    </row>
    <row r="4" spans="1:13" s="39" customFormat="1" ht="15" customHeight="1">
      <c r="A4" s="8" t="s">
        <v>29</v>
      </c>
      <c r="B4" s="50"/>
      <c r="C4" s="50"/>
      <c r="D4" s="50"/>
      <c r="E4" s="50"/>
      <c r="F4" s="50"/>
      <c r="G4" s="10" t="s">
        <v>47</v>
      </c>
      <c r="H4" s="38"/>
      <c r="I4" s="38"/>
      <c r="J4" s="38"/>
      <c r="K4" s="38"/>
      <c r="L4" s="38"/>
      <c r="M4" s="38"/>
    </row>
    <row r="5" spans="1:13" s="39" customFormat="1" ht="15" customHeight="1">
      <c r="A5" s="25" t="s">
        <v>19</v>
      </c>
      <c r="B5" s="37">
        <v>2012</v>
      </c>
      <c r="C5" s="37">
        <v>2013</v>
      </c>
      <c r="D5" s="37">
        <v>2014</v>
      </c>
      <c r="E5" s="55">
        <v>2015</v>
      </c>
      <c r="F5" s="37">
        <v>2016</v>
      </c>
      <c r="G5" s="26" t="s">
        <v>0</v>
      </c>
    </row>
    <row r="6" spans="1:13" s="39" customFormat="1" ht="15" customHeight="1">
      <c r="A6" s="25" t="s">
        <v>20</v>
      </c>
      <c r="B6" s="86">
        <v>0</v>
      </c>
      <c r="C6" s="87">
        <v>0</v>
      </c>
      <c r="D6" s="87">
        <v>0</v>
      </c>
      <c r="E6" s="87">
        <v>0</v>
      </c>
      <c r="F6" s="88">
        <v>0</v>
      </c>
      <c r="G6" s="27" t="s">
        <v>30</v>
      </c>
      <c r="H6" s="52"/>
      <c r="I6" s="52"/>
      <c r="J6" s="52"/>
      <c r="K6" s="52"/>
    </row>
    <row r="7" spans="1:13" s="39" customFormat="1" ht="25.5" customHeight="1">
      <c r="A7" s="28" t="s">
        <v>21</v>
      </c>
      <c r="B7" s="72">
        <v>1484</v>
      </c>
      <c r="C7" s="73">
        <v>1620.8</v>
      </c>
      <c r="D7" s="73">
        <v>1422.1000000000001</v>
      </c>
      <c r="E7" s="73">
        <v>1305.8</v>
      </c>
      <c r="F7" s="74">
        <v>1408.6000000000004</v>
      </c>
      <c r="G7" s="27" t="s">
        <v>1</v>
      </c>
      <c r="H7" s="52"/>
      <c r="I7" s="52"/>
      <c r="J7" s="52"/>
      <c r="K7" s="52"/>
    </row>
    <row r="8" spans="1:13" s="39" customFormat="1" ht="15" customHeight="1">
      <c r="A8" s="29" t="s">
        <v>2</v>
      </c>
      <c r="B8" s="65">
        <v>33.299999999999997</v>
      </c>
      <c r="C8" s="66">
        <v>62.4</v>
      </c>
      <c r="D8" s="66">
        <v>37.9</v>
      </c>
      <c r="E8" s="66">
        <v>49</v>
      </c>
      <c r="F8" s="67">
        <v>45.9</v>
      </c>
      <c r="G8" s="30" t="s">
        <v>31</v>
      </c>
      <c r="H8" s="52"/>
      <c r="I8" s="52"/>
      <c r="J8" s="52"/>
      <c r="K8" s="52"/>
    </row>
    <row r="9" spans="1:13" s="39" customFormat="1" ht="15" customHeight="1">
      <c r="A9" s="29" t="s">
        <v>3</v>
      </c>
      <c r="B9" s="65">
        <v>1315.1</v>
      </c>
      <c r="C9" s="66">
        <v>1328.6</v>
      </c>
      <c r="D9" s="66">
        <v>1244.2</v>
      </c>
      <c r="E9" s="66">
        <v>1080</v>
      </c>
      <c r="F9" s="67">
        <v>1183.3000000000002</v>
      </c>
      <c r="G9" s="30" t="s">
        <v>32</v>
      </c>
      <c r="H9" s="52"/>
      <c r="I9" s="52"/>
      <c r="J9" s="52"/>
      <c r="K9" s="52"/>
    </row>
    <row r="10" spans="1:13" s="39" customFormat="1" ht="24" customHeight="1">
      <c r="A10" s="29" t="s">
        <v>22</v>
      </c>
      <c r="B10" s="65">
        <v>105.4</v>
      </c>
      <c r="C10" s="66">
        <v>203.7</v>
      </c>
      <c r="D10" s="66">
        <v>99.6</v>
      </c>
      <c r="E10" s="66">
        <v>135.5</v>
      </c>
      <c r="F10" s="67">
        <v>132.4</v>
      </c>
      <c r="G10" s="30" t="s">
        <v>33</v>
      </c>
      <c r="H10" s="52"/>
      <c r="I10" s="52"/>
      <c r="J10" s="52"/>
      <c r="K10" s="52"/>
    </row>
    <row r="11" spans="1:13" s="39" customFormat="1" ht="36" customHeight="1">
      <c r="A11" s="29" t="s">
        <v>23</v>
      </c>
      <c r="B11" s="65">
        <v>30.2</v>
      </c>
      <c r="C11" s="66">
        <v>26.1</v>
      </c>
      <c r="D11" s="66">
        <v>40.4</v>
      </c>
      <c r="E11" s="66">
        <v>41.3</v>
      </c>
      <c r="F11" s="67">
        <v>47</v>
      </c>
      <c r="G11" s="30" t="s">
        <v>34</v>
      </c>
      <c r="H11" s="52"/>
      <c r="I11" s="52"/>
      <c r="J11" s="52"/>
      <c r="K11" s="52"/>
    </row>
    <row r="12" spans="1:13" s="39" customFormat="1" ht="15" customHeight="1">
      <c r="A12" s="28" t="s">
        <v>4</v>
      </c>
      <c r="B12" s="72">
        <v>218.4</v>
      </c>
      <c r="C12" s="73">
        <v>206.2</v>
      </c>
      <c r="D12" s="73">
        <v>274.89999999999998</v>
      </c>
      <c r="E12" s="73">
        <v>163.9</v>
      </c>
      <c r="F12" s="74">
        <v>250.3</v>
      </c>
      <c r="G12" s="27" t="s">
        <v>35</v>
      </c>
      <c r="H12" s="52"/>
      <c r="I12" s="52"/>
      <c r="J12" s="52"/>
      <c r="K12" s="52"/>
    </row>
    <row r="13" spans="1:13" s="39" customFormat="1" ht="15" customHeight="1">
      <c r="A13" s="28" t="s">
        <v>24</v>
      </c>
      <c r="B13" s="72">
        <v>1592.5</v>
      </c>
      <c r="C13" s="73">
        <v>1751.6</v>
      </c>
      <c r="D13" s="73">
        <v>1974.3</v>
      </c>
      <c r="E13" s="73">
        <v>2094.6999999999998</v>
      </c>
      <c r="F13" s="74">
        <v>1946.5</v>
      </c>
      <c r="G13" s="27" t="s">
        <v>36</v>
      </c>
      <c r="H13" s="52"/>
      <c r="I13" s="52"/>
      <c r="J13" s="52"/>
      <c r="K13" s="52"/>
    </row>
    <row r="14" spans="1:13" s="39" customFormat="1" ht="15" customHeight="1">
      <c r="A14" s="28" t="s">
        <v>25</v>
      </c>
      <c r="B14" s="72">
        <v>97.4</v>
      </c>
      <c r="C14" s="73">
        <v>87.9</v>
      </c>
      <c r="D14" s="73">
        <v>76.8</v>
      </c>
      <c r="E14" s="73">
        <v>78.400000000000006</v>
      </c>
      <c r="F14" s="74">
        <v>94.5</v>
      </c>
      <c r="G14" s="27" t="s">
        <v>37</v>
      </c>
      <c r="H14" s="52"/>
      <c r="I14" s="52"/>
      <c r="J14" s="52"/>
      <c r="K14" s="52"/>
    </row>
    <row r="15" spans="1:13" s="39" customFormat="1" ht="15" customHeight="1">
      <c r="A15" s="28" t="s">
        <v>7</v>
      </c>
      <c r="B15" s="72">
        <v>616.1</v>
      </c>
      <c r="C15" s="73">
        <v>721.7</v>
      </c>
      <c r="D15" s="73">
        <v>495</v>
      </c>
      <c r="E15" s="73">
        <v>508</v>
      </c>
      <c r="F15" s="74">
        <v>520.29999999999995</v>
      </c>
      <c r="G15" s="27" t="s">
        <v>8</v>
      </c>
      <c r="H15" s="52"/>
      <c r="I15" s="52"/>
      <c r="J15" s="52"/>
      <c r="K15" s="52"/>
    </row>
    <row r="16" spans="1:13" s="39" customFormat="1" ht="15" customHeight="1">
      <c r="A16" s="28" t="s">
        <v>26</v>
      </c>
      <c r="B16" s="72">
        <v>639.00000000000011</v>
      </c>
      <c r="C16" s="73">
        <v>818.19999999999993</v>
      </c>
      <c r="D16" s="73">
        <v>646.1</v>
      </c>
      <c r="E16" s="73">
        <v>644.60000000000014</v>
      </c>
      <c r="F16" s="74">
        <v>689.2</v>
      </c>
      <c r="G16" s="27" t="s">
        <v>38</v>
      </c>
      <c r="H16" s="52"/>
      <c r="I16" s="52"/>
      <c r="J16" s="52"/>
      <c r="K16" s="52"/>
    </row>
    <row r="17" spans="1:13" s="39" customFormat="1" ht="15" customHeight="1">
      <c r="A17" s="29" t="s">
        <v>9</v>
      </c>
      <c r="B17" s="65">
        <v>88.9</v>
      </c>
      <c r="C17" s="66">
        <v>160.69999999999999</v>
      </c>
      <c r="D17" s="66">
        <v>137</v>
      </c>
      <c r="E17" s="66">
        <v>124.7</v>
      </c>
      <c r="F17" s="67">
        <v>113.6</v>
      </c>
      <c r="G17" s="30" t="s">
        <v>39</v>
      </c>
      <c r="H17" s="52"/>
      <c r="I17" s="52"/>
      <c r="J17" s="52"/>
      <c r="K17" s="52"/>
    </row>
    <row r="18" spans="1:13" s="39" customFormat="1" ht="18.75" customHeight="1">
      <c r="A18" s="29" t="s">
        <v>27</v>
      </c>
      <c r="B18" s="65">
        <v>32.700000000000003</v>
      </c>
      <c r="C18" s="66">
        <v>25.6</v>
      </c>
      <c r="D18" s="66">
        <v>37.1</v>
      </c>
      <c r="E18" s="66">
        <v>34.6</v>
      </c>
      <c r="F18" s="67">
        <v>26.099999999999998</v>
      </c>
      <c r="G18" s="30" t="s">
        <v>40</v>
      </c>
      <c r="H18" s="52"/>
      <c r="I18" s="52"/>
      <c r="J18" s="52"/>
      <c r="K18" s="52"/>
    </row>
    <row r="19" spans="1:13" s="39" customFormat="1" ht="27" customHeight="1">
      <c r="A19" s="29" t="s">
        <v>10</v>
      </c>
      <c r="B19" s="65">
        <v>113.8</v>
      </c>
      <c r="C19" s="66">
        <v>292.60000000000002</v>
      </c>
      <c r="D19" s="66">
        <v>109.2</v>
      </c>
      <c r="E19" s="66">
        <v>117.9</v>
      </c>
      <c r="F19" s="67">
        <v>106.8</v>
      </c>
      <c r="G19" s="30" t="s">
        <v>41</v>
      </c>
      <c r="H19" s="52"/>
      <c r="I19" s="52"/>
      <c r="J19" s="52"/>
      <c r="K19" s="52"/>
    </row>
    <row r="20" spans="1:13" s="39" customFormat="1" ht="24" customHeight="1">
      <c r="A20" s="29" t="s">
        <v>11</v>
      </c>
      <c r="B20" s="65">
        <v>60.9</v>
      </c>
      <c r="C20" s="66">
        <v>54.4</v>
      </c>
      <c r="D20" s="66">
        <v>64</v>
      </c>
      <c r="E20" s="66">
        <v>65.5</v>
      </c>
      <c r="F20" s="67">
        <v>65.8</v>
      </c>
      <c r="G20" s="30" t="s">
        <v>42</v>
      </c>
      <c r="H20" s="52"/>
      <c r="I20" s="52"/>
      <c r="J20" s="52"/>
      <c r="K20" s="52"/>
    </row>
    <row r="21" spans="1:13" s="39" customFormat="1" ht="15" customHeight="1">
      <c r="A21" s="29" t="s">
        <v>12</v>
      </c>
      <c r="B21" s="65">
        <v>185.4</v>
      </c>
      <c r="C21" s="66">
        <v>135.1</v>
      </c>
      <c r="D21" s="66">
        <v>164.1</v>
      </c>
      <c r="E21" s="66">
        <v>182.9</v>
      </c>
      <c r="F21" s="67">
        <v>198.7</v>
      </c>
      <c r="G21" s="30" t="s">
        <v>43</v>
      </c>
      <c r="H21" s="52"/>
      <c r="I21" s="52"/>
      <c r="J21" s="52"/>
      <c r="K21" s="52"/>
    </row>
    <row r="22" spans="1:13" s="39" customFormat="1" ht="15" customHeight="1">
      <c r="A22" s="29" t="s">
        <v>28</v>
      </c>
      <c r="B22" s="65">
        <v>62.1</v>
      </c>
      <c r="C22" s="66">
        <v>69.900000000000006</v>
      </c>
      <c r="D22" s="66">
        <v>51.9</v>
      </c>
      <c r="E22" s="66">
        <v>47.6</v>
      </c>
      <c r="F22" s="67">
        <v>105.7</v>
      </c>
      <c r="G22" s="30" t="s">
        <v>44</v>
      </c>
      <c r="H22" s="52"/>
      <c r="I22" s="52"/>
      <c r="J22" s="52"/>
      <c r="K22" s="52"/>
    </row>
    <row r="23" spans="1:13" s="39" customFormat="1" ht="15" customHeight="1">
      <c r="A23" s="29" t="s">
        <v>13</v>
      </c>
      <c r="B23" s="65">
        <v>38</v>
      </c>
      <c r="C23" s="66">
        <v>46.1</v>
      </c>
      <c r="D23" s="66">
        <v>35.6</v>
      </c>
      <c r="E23" s="66">
        <v>27.2</v>
      </c>
      <c r="F23" s="67">
        <v>30</v>
      </c>
      <c r="G23" s="30" t="s">
        <v>14</v>
      </c>
      <c r="H23" s="52"/>
      <c r="I23" s="52"/>
      <c r="J23" s="52"/>
      <c r="K23" s="52"/>
    </row>
    <row r="24" spans="1:13" s="39" customFormat="1" ht="15" customHeight="1">
      <c r="A24" s="29" t="s">
        <v>15</v>
      </c>
      <c r="B24" s="65">
        <v>57.2</v>
      </c>
      <c r="C24" s="66">
        <v>33.799999999999997</v>
      </c>
      <c r="D24" s="66">
        <v>47.2</v>
      </c>
      <c r="E24" s="66">
        <v>44.2</v>
      </c>
      <c r="F24" s="67">
        <v>42.5</v>
      </c>
      <c r="G24" s="30" t="s">
        <v>45</v>
      </c>
      <c r="H24" s="52"/>
      <c r="I24" s="52"/>
      <c r="J24" s="52"/>
      <c r="K24" s="52"/>
    </row>
    <row r="25" spans="1:13" s="46" customFormat="1" ht="15" customHeight="1">
      <c r="A25" s="28" t="s">
        <v>66</v>
      </c>
      <c r="B25" s="77">
        <v>730.4</v>
      </c>
      <c r="C25" s="78">
        <v>1025.9000000000001</v>
      </c>
      <c r="D25" s="78">
        <v>986.2</v>
      </c>
      <c r="E25" s="78">
        <v>1109.4000000000001</v>
      </c>
      <c r="F25" s="79">
        <v>1176.9000000000001</v>
      </c>
      <c r="G25" s="27" t="s">
        <v>67</v>
      </c>
      <c r="H25" s="52"/>
      <c r="I25" s="52"/>
      <c r="J25" s="52"/>
      <c r="K25" s="52"/>
      <c r="L25" s="47"/>
      <c r="M25" s="47"/>
    </row>
    <row r="26" spans="1:13" s="33" customFormat="1" ht="15" customHeight="1">
      <c r="A26" s="64" t="s">
        <v>52</v>
      </c>
      <c r="B26" s="31">
        <v>5377.8</v>
      </c>
      <c r="C26" s="31">
        <v>6232.2999999999993</v>
      </c>
      <c r="D26" s="31">
        <v>5875.4000000000005</v>
      </c>
      <c r="E26" s="31">
        <v>5904.7999999999993</v>
      </c>
      <c r="F26" s="31">
        <v>6086.3000000000011</v>
      </c>
      <c r="G26" s="32" t="s">
        <v>53</v>
      </c>
      <c r="H26" s="52"/>
      <c r="I26" s="52"/>
      <c r="J26" s="52"/>
      <c r="K26" s="52"/>
    </row>
    <row r="27" spans="1:13" s="36" customFormat="1" ht="36" customHeight="1">
      <c r="A27" s="130" t="s">
        <v>79</v>
      </c>
      <c r="B27" s="130"/>
      <c r="C27" s="130"/>
      <c r="D27" s="131" t="s">
        <v>69</v>
      </c>
      <c r="E27" s="131"/>
      <c r="F27" s="131"/>
      <c r="G27" s="131"/>
    </row>
    <row r="28" spans="1:13" s="36" customFormat="1" ht="36.75" customHeight="1">
      <c r="A28" s="130" t="s">
        <v>51</v>
      </c>
      <c r="B28" s="130"/>
      <c r="C28" s="130"/>
      <c r="D28" s="131" t="s">
        <v>50</v>
      </c>
      <c r="E28" s="131"/>
      <c r="F28" s="131"/>
      <c r="G28" s="131"/>
    </row>
    <row r="29" spans="1:13" s="112" customFormat="1" ht="32.25" customHeight="1">
      <c r="A29" s="130" t="s">
        <v>95</v>
      </c>
      <c r="B29" s="130"/>
      <c r="C29" s="130"/>
      <c r="D29" s="131" t="s">
        <v>94</v>
      </c>
      <c r="E29" s="131"/>
      <c r="F29" s="131"/>
      <c r="G29" s="131"/>
    </row>
  </sheetData>
  <mergeCells count="8">
    <mergeCell ref="A29:C29"/>
    <mergeCell ref="A1:G1"/>
    <mergeCell ref="A2:G2"/>
    <mergeCell ref="A27:C27"/>
    <mergeCell ref="A28:C28"/>
    <mergeCell ref="D27:G27"/>
    <mergeCell ref="D28:G28"/>
    <mergeCell ref="D29:G29"/>
  </mergeCells>
  <pageMargins left="0.59055118110236227" right="0.59055118110236227" top="0.78740157480314965" bottom="0.59055118110236227" header="0.39370078740157483" footer="0.3937007874015748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All sectors</vt:lpstr>
      <vt:lpstr>Households</vt:lpstr>
      <vt:lpstr>NPISH</vt:lpstr>
      <vt:lpstr>Government </vt:lpstr>
      <vt:lpstr>Financial enterprises</vt:lpstr>
      <vt:lpstr>Non Financial enterprises</vt:lpstr>
      <vt:lpstr>'All sectors'!Print_Area</vt:lpstr>
      <vt:lpstr>'Government '!Print_Area</vt:lpstr>
      <vt:lpstr>Households!Print_Area</vt:lpstr>
      <vt:lpstr>'Non Financial enterprises'!Print_Area</vt:lpstr>
      <vt:lpstr>NPISH!Print_Area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amneh</dc:creator>
  <cp:lastModifiedBy>emustafa</cp:lastModifiedBy>
  <cp:lastPrinted>2017-11-01T10:11:53Z</cp:lastPrinted>
  <dcterms:created xsi:type="dcterms:W3CDTF">2011-12-04T11:24:19Z</dcterms:created>
  <dcterms:modified xsi:type="dcterms:W3CDTF">2017-12-20T10:56:59Z</dcterms:modified>
</cp:coreProperties>
</file>