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/>
  </bookViews>
  <sheets>
    <sheet name="Tab14" sheetId="68" r:id="rId1"/>
  </sheets>
  <definedNames>
    <definedName name="_xlnm.Print_Area" localSheetId="0">'Tab14'!$A$1:$J$29</definedName>
  </definedNames>
  <calcPr calcId="162913" calcMode="manual" fullPrecision="0"/>
</workbook>
</file>

<file path=xl/calcChain.xml><?xml version="1.0" encoding="utf-8"?>
<calcChain xmlns="http://schemas.openxmlformats.org/spreadsheetml/2006/main">
  <c r="J23" i="68" l="1"/>
  <c r="J22" i="68"/>
  <c r="J21" i="68"/>
  <c r="I20" i="68"/>
  <c r="H20" i="68"/>
  <c r="J20" i="68" l="1"/>
  <c r="C20" i="68" l="1"/>
  <c r="I9" i="68"/>
  <c r="I10" i="68"/>
  <c r="I11" i="68"/>
  <c r="I12" i="68"/>
  <c r="I13" i="68"/>
  <c r="I14" i="68"/>
  <c r="I15" i="68"/>
  <c r="I16" i="68"/>
  <c r="I17" i="68"/>
  <c r="I18" i="68"/>
  <c r="I19" i="68"/>
  <c r="H9" i="68"/>
  <c r="H10" i="68"/>
  <c r="H11" i="68"/>
  <c r="H12" i="68"/>
  <c r="H13" i="68"/>
  <c r="H14" i="68"/>
  <c r="H15" i="68"/>
  <c r="H16" i="68"/>
  <c r="H17" i="68"/>
  <c r="H18" i="68"/>
  <c r="H19" i="68"/>
  <c r="J11" i="68" l="1"/>
  <c r="J15" i="68"/>
  <c r="J19" i="68"/>
  <c r="J9" i="68"/>
  <c r="J17" i="68"/>
  <c r="J12" i="68"/>
  <c r="J14" i="68"/>
  <c r="J18" i="68"/>
  <c r="J13" i="68"/>
  <c r="J16" i="68"/>
  <c r="J10" i="68"/>
  <c r="D23" i="68"/>
  <c r="D22" i="68"/>
  <c r="D21" i="68"/>
  <c r="D19" i="68"/>
  <c r="D18" i="68"/>
  <c r="D17" i="68"/>
  <c r="D16" i="68"/>
  <c r="D15" i="68"/>
  <c r="D14" i="68"/>
  <c r="D13" i="68"/>
  <c r="D12" i="68"/>
  <c r="D11" i="68"/>
  <c r="D10" i="68"/>
  <c r="D9" i="68"/>
  <c r="C8" i="68"/>
  <c r="B8" i="68"/>
  <c r="B20" i="68"/>
  <c r="B7" i="68" l="1"/>
  <c r="D20" i="68"/>
  <c r="D8" i="68"/>
  <c r="C7" i="68"/>
  <c r="D7" i="68" l="1"/>
  <c r="G9" i="68"/>
  <c r="G10" i="68"/>
  <c r="G11" i="68"/>
  <c r="G12" i="68"/>
  <c r="G13" i="68"/>
  <c r="G14" i="68"/>
  <c r="G15" i="68"/>
  <c r="G16" i="68"/>
  <c r="G17" i="68"/>
  <c r="G18" i="68"/>
  <c r="G19" i="68"/>
  <c r="F8" i="68" l="1"/>
  <c r="I8" i="68" s="1"/>
  <c r="E8" i="68"/>
  <c r="H8" i="68" s="1"/>
  <c r="J8" i="68" l="1"/>
  <c r="E7" i="68"/>
  <c r="H7" i="68" s="1"/>
  <c r="G8" i="68"/>
  <c r="F7" i="68"/>
  <c r="I7" i="68" s="1"/>
  <c r="J7" i="68" l="1"/>
  <c r="G7" i="68"/>
</calcChain>
</file>

<file path=xl/sharedStrings.xml><?xml version="1.0" encoding="utf-8"?>
<sst xmlns="http://schemas.openxmlformats.org/spreadsheetml/2006/main" count="68" uniqueCount="35">
  <si>
    <t>المجموع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</si>
  <si>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</si>
  <si>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</si>
  <si>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</si>
  <si>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</si>
  <si>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</si>
  <si>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</si>
  <si>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</si>
  <si>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</si>
  <si>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</si>
  <si>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</si>
  <si>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شمال غزة</t>
  </si>
  <si>
    <t>غزة</t>
  </si>
  <si>
    <t>دير البلح</t>
  </si>
  <si>
    <t>خانيونس</t>
  </si>
  <si>
    <t>رفح</t>
  </si>
  <si>
    <t>أريحا والأغوار</t>
  </si>
  <si>
    <t xml:space="preserve">وحدات جديدة </t>
  </si>
  <si>
    <t xml:space="preserve">وحدات قائمة </t>
  </si>
  <si>
    <t>عدد</t>
  </si>
  <si>
    <t>عدد ومساحة  الوحدات السكنية  المرخصة</t>
  </si>
  <si>
    <r>
      <t>مساحة (م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</si>
  <si>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t>المحافظة</t>
  </si>
  <si>
    <t xml:space="preserve">قطاع غزة </t>
  </si>
  <si>
    <t>-</t>
  </si>
  <si>
    <t>فلسطين</t>
  </si>
  <si>
    <r>
      <t>متوسط المساحة (م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</si>
  <si>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متوسط المساحة (م</t>
    </r>
    <r>
      <rPr>
        <b/>
        <vertAlign val="superscript"/>
        <sz val="9"/>
        <rFont val="Simplified Arabic"/>
        <family val="1"/>
      </rPr>
      <t>2</t>
    </r>
    <r>
      <rPr>
        <b/>
        <sz val="9"/>
        <rFont val="Simplified Arabic"/>
        <family val="1"/>
      </rPr>
      <t>)</t>
    </r>
  </si>
  <si>
    <r>
      <t>مساحة (م</t>
    </r>
    <r>
      <rPr>
        <b/>
        <vertAlign val="superscript"/>
        <sz val="9"/>
        <rFont val="Simplified Arabic"/>
        <family val="1"/>
      </rPr>
      <t>2</t>
    </r>
    <r>
      <rPr>
        <b/>
        <sz val="9"/>
        <rFont val="Simplified Arabic"/>
        <family val="1"/>
      </rPr>
      <t>)</t>
    </r>
  </si>
  <si>
    <t>-: لا يوجد</t>
  </si>
  <si>
    <t>طوباس والأغوار الشمالية</t>
  </si>
  <si>
    <t>ملاحظة: البيانات لا تشمل ذلك الجزء من محافظة القدس والذي ضمه الاحتلال الإسرائيلي إليه عنوة بعيد احتلاله للضفة الغربية عام 1967.</t>
  </si>
  <si>
    <t>ملاحظة:  البيانات تشمل الوحدات السكنية الكاملة فقط.</t>
  </si>
  <si>
    <t>الجهاز المركزي للإحصاء الفلسطيني، 2023. إحصاءات رخص الأبنية، 2022.</t>
  </si>
  <si>
    <t>عدد ومساحة الوحدات السكنية المرخصة في فلسطين حسب المحافظة،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</si>
</sst>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0.0"/>
    <numFmt numFmtId="166" formatCode="#,##0.0"/>
    <numFmt numFmtId="167" formatCode="###0"/>
  </numFmts>
  <fonts count="21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sz val="8"/>
      <name val="Simplified Arabic"/>
      <family val="1"/>
    </font>
    <font>
      <vertAlign val="superscript"/>
      <sz val="9"/>
      <name val="Simplified Arabic"/>
      <family val="1"/>
    </font>
    <font>
      <b/>
      <vertAlign val="superscript"/>
      <sz val="9"/>
      <name val="Simplified Arabic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8" fillId="0" borderId="0" applyFont="0" applyFill="0" applyBorder="0" applyAlignment="0" applyProtection="0"/>
    <xf numFmtId="0" fontId="12" fillId="0" borderId="0"/>
    <xf numFmtId="0" fontId="2" fillId="0" borderId="0"/>
    <xf numFmtId="0" fontId="19" fillId="0" borderId="0"/>
  </cellStyleXfs>
  <cellXfs count="69">
    <xf numFmtId="0" fontId="0" fillId="0" borderId="0" xfId="0"/>
    <xf numFmtId="0" fontId="2" fillId="0" borderId="0" xfId="1"/>
    <xf numFmtId="0" fontId="3" fillId="0" borderId="0" xfId="1" applyFont="1"/>
    <xf numFmtId="0" fontId="4" fillId="0" borderId="3" xfId="0" applyFont="1" applyBorder="1" applyAlignment="1">
      <alignment horizontal="right" indent="1"/>
    </xf>
    <xf numFmtId="0" fontId="4" fillId="0" borderId="5" xfId="0" applyFont="1" applyBorder="1" applyAlignment="1">
      <alignment horizontal="right" indent="1"/>
    </xf>
    <xf numFmtId="0" fontId="5" fillId="0" borderId="3" xfId="0" applyFont="1" applyBorder="1" applyAlignment="1">
      <alignment horizontal="right" indent="1"/>
    </xf>
    <xf numFmtId="0" fontId="4" fillId="0" borderId="3" xfId="1" applyFont="1" applyBorder="1" applyAlignment="1">
      <alignment horizontal="right" indent="1"/>
    </xf>
    <xf numFmtId="0" fontId="5" fillId="0" borderId="3" xfId="1" applyFont="1" applyBorder="1" applyAlignment="1">
      <alignment horizontal="right" indent="1"/>
    </xf>
    <xf numFmtId="0" fontId="2" fillId="2" borderId="0" xfId="1" applyFill="1"/>
    <xf numFmtId="166" fontId="6" fillId="0" borderId="13" xfId="1" applyNumberFormat="1" applyFont="1" applyBorder="1" applyAlignment="1">
      <alignment horizontal="right" vertical="center" readingOrder="2"/>
    </xf>
    <xf numFmtId="49" fontId="14" fillId="0" borderId="13" xfId="3" applyNumberFormat="1" applyFont="1" applyBorder="1" applyAlignment="1">
      <alignment horizontal="right" vertical="center" wrapText="1" readingOrder="2"/>
    </xf>
    <xf numFmtId="49" fontId="14" fillId="0" borderId="14" xfId="3" applyNumberFormat="1" applyFont="1" applyBorder="1" applyAlignment="1">
      <alignment horizontal="right" vertical="center" wrapText="1" readingOrder="2"/>
    </xf>
    <xf numFmtId="0" fontId="17" fillId="0" borderId="4" xfId="1" applyFont="1" applyBorder="1" applyAlignment="1">
      <alignment horizontal="right" indent="1"/>
    </xf>
    <xf numFmtId="49" fontId="14" fillId="0" borderId="0" xfId="3" applyNumberFormat="1" applyFont="1" applyBorder="1" applyAlignment="1">
      <alignment horizontal="right" vertical="center" wrapText="1" readingOrder="2"/>
    </xf>
    <xf numFmtId="49" fontId="14" fillId="0" borderId="9" xfId="3" applyNumberFormat="1" applyFont="1" applyBorder="1" applyAlignment="1">
      <alignment horizontal="right" vertical="center" wrapText="1" readingOrder="2"/>
    </xf>
    <xf numFmtId="49" fontId="13" fillId="0" borderId="0" xfId="3" applyNumberFormat="1" applyFont="1" applyBorder="1" applyAlignment="1">
      <alignment horizontal="right" vertical="center" wrapText="1" readingOrder="2"/>
    </xf>
    <xf numFmtId="49" fontId="13" fillId="0" borderId="10" xfId="3" applyNumberFormat="1" applyFont="1" applyBorder="1" applyAlignment="1">
      <alignment horizontal="right" vertical="center" wrapText="1" readingOrder="2"/>
    </xf>
    <xf numFmtId="49" fontId="13" fillId="0" borderId="9" xfId="3" applyNumberFormat="1" applyFont="1" applyBorder="1" applyAlignment="1">
      <alignment horizontal="right" vertical="center" wrapText="1" readingOrder="2"/>
    </xf>
    <xf numFmtId="0" fontId="20" fillId="0" borderId="0" xfId="1" applyFont="1"/>
    <xf numFmtId="3" fontId="15" fillId="0" borderId="15" xfId="1" applyNumberFormat="1" applyFont="1" applyBorder="1" applyAlignment="1">
      <alignment horizontal="right" vertical="center" readingOrder="2"/>
    </xf>
    <xf numFmtId="3" fontId="15" fillId="0" borderId="16" xfId="1" applyNumberFormat="1" applyFont="1" applyBorder="1" applyAlignment="1">
      <alignment horizontal="right" vertical="center" readingOrder="2"/>
    </xf>
    <xf numFmtId="3" fontId="15" fillId="0" borderId="16" xfId="4" applyNumberFormat="1" applyFont="1" applyBorder="1" applyAlignment="1">
      <alignment horizontal="right" vertical="center" readingOrder="2"/>
    </xf>
    <xf numFmtId="165" fontId="15" fillId="0" borderId="17" xfId="4" applyNumberFormat="1" applyFont="1" applyBorder="1" applyAlignment="1">
      <alignment horizontal="right" vertical="center" readingOrder="2"/>
    </xf>
    <xf numFmtId="3" fontId="14" fillId="0" borderId="0" xfId="4" applyNumberFormat="1" applyFont="1" applyBorder="1" applyAlignment="1">
      <alignment horizontal="right" vertical="center" readingOrder="2"/>
    </xf>
    <xf numFmtId="3" fontId="15" fillId="0" borderId="0" xfId="4" applyNumberFormat="1" applyFont="1" applyBorder="1" applyAlignment="1">
      <alignment horizontal="right" vertical="center" readingOrder="2"/>
    </xf>
    <xf numFmtId="3" fontId="13" fillId="0" borderId="0" xfId="4" applyNumberFormat="1" applyFont="1" applyBorder="1" applyAlignment="1">
      <alignment horizontal="right" vertical="center" readingOrder="2"/>
    </xf>
    <xf numFmtId="49" fontId="14" fillId="0" borderId="10" xfId="3" applyNumberFormat="1" applyFont="1" applyBorder="1" applyAlignment="1">
      <alignment horizontal="right" vertical="center" wrapText="1" readingOrder="2"/>
    </xf>
    <xf numFmtId="166" fontId="7" fillId="0" borderId="0" xfId="1" applyNumberFormat="1" applyFont="1" applyBorder="1" applyAlignment="1">
      <alignment horizontal="right" vertical="center" readingOrder="2"/>
    </xf>
    <xf numFmtId="166" fontId="6" fillId="0" borderId="0" xfId="1" applyNumberFormat="1" applyFont="1" applyBorder="1" applyAlignment="1">
      <alignment horizontal="right" vertical="center" readingOrder="2"/>
    </xf>
    <xf numFmtId="166" fontId="15" fillId="0" borderId="16" xfId="1" applyNumberFormat="1" applyFont="1" applyBorder="1" applyAlignment="1">
      <alignment horizontal="right" vertical="center" readingOrder="2"/>
    </xf>
    <xf numFmtId="166" fontId="15" fillId="0" borderId="0" xfId="1" applyNumberFormat="1" applyFont="1" applyBorder="1" applyAlignment="1">
      <alignment horizontal="right" vertical="center" readingOrder="2"/>
    </xf>
    <xf numFmtId="166" fontId="16" fillId="0" borderId="0" xfId="1" applyNumberFormat="1" applyFont="1" applyBorder="1" applyAlignment="1">
      <alignment horizontal="right" vertical="center" readingOrder="2"/>
    </xf>
    <xf numFmtId="3" fontId="15" fillId="0" borderId="15" xfId="4" applyNumberFormat="1" applyFont="1" applyBorder="1" applyAlignment="1">
      <alignment horizontal="right" vertical="center" readingOrder="2"/>
    </xf>
    <xf numFmtId="165" fontId="15" fillId="0" borderId="13" xfId="4" applyNumberFormat="1" applyFont="1" applyBorder="1" applyAlignment="1">
      <alignment horizontal="right" vertical="center" readingOrder="2"/>
    </xf>
    <xf numFmtId="3" fontId="14" fillId="0" borderId="18" xfId="4" applyNumberFormat="1" applyFont="1" applyBorder="1" applyAlignment="1">
      <alignment horizontal="right" vertical="center" readingOrder="2"/>
    </xf>
    <xf numFmtId="167" fontId="13" fillId="0" borderId="18" xfId="4" applyNumberFormat="1" applyFont="1" applyBorder="1" applyAlignment="1">
      <alignment horizontal="right" vertical="top"/>
    </xf>
    <xf numFmtId="49" fontId="13" fillId="0" borderId="18" xfId="3" applyNumberFormat="1" applyFont="1" applyBorder="1" applyAlignment="1">
      <alignment horizontal="right" vertical="center" wrapText="1" readingOrder="2"/>
    </xf>
    <xf numFmtId="49" fontId="14" fillId="0" borderId="18" xfId="3" applyNumberFormat="1" applyFont="1" applyBorder="1" applyAlignment="1">
      <alignment horizontal="right" vertical="center" wrapText="1" readingOrder="2"/>
    </xf>
    <xf numFmtId="3" fontId="15" fillId="0" borderId="18" xfId="4" applyNumberFormat="1" applyFont="1" applyBorder="1" applyAlignment="1">
      <alignment horizontal="right" vertical="center" readingOrder="2"/>
    </xf>
    <xf numFmtId="3" fontId="13" fillId="0" borderId="18" xfId="4" applyNumberFormat="1" applyFont="1" applyBorder="1" applyAlignment="1">
      <alignment horizontal="right" vertical="center" readingOrder="2"/>
    </xf>
    <xf numFmtId="3" fontId="20" fillId="0" borderId="0" xfId="1" applyNumberFormat="1" applyFont="1"/>
    <xf numFmtId="167" fontId="14" fillId="0" borderId="18" xfId="4" applyNumberFormat="1" applyFont="1" applyBorder="1" applyAlignment="1">
      <alignment horizontal="right" vertical="top"/>
    </xf>
    <xf numFmtId="0" fontId="8" fillId="0" borderId="0" xfId="1" applyFont="1" applyAlignment="1">
      <alignment horizontal="center" vertical="center" wrapText="1" readingOrder="2"/>
    </xf>
    <xf numFmtId="0" fontId="5" fillId="0" borderId="1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right" vertical="center" readingOrder="2"/>
    </xf>
    <xf numFmtId="0" fontId="0" fillId="0" borderId="16" xfId="0" applyBorder="1" applyAlignment="1"/>
    <xf numFmtId="0" fontId="9" fillId="0" borderId="0" xfId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9" fillId="2" borderId="0" xfId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center" wrapText="1" readingOrder="2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" fillId="0" borderId="12" xfId="1" applyFont="1" applyBorder="1" applyAlignment="1">
      <alignment horizontal="center" vertical="center" wrapText="1"/>
    </xf>
  </cellXfs>
  <cellStyles count="7">
    <cellStyle name="Comma" xfId="3" builtinId="3"/>
    <cellStyle name="Normal" xfId="0" builtinId="0"/>
    <cellStyle name="Normal 2" xfId="1"/>
    <cellStyle name="Normal 3" xfId="2"/>
    <cellStyle name="Normal 4" xfId="5"/>
    <cellStyle name="Normal 5" xfId="6"/>
    <cellStyle name="Normal_Tab14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rightToLeft="1" tabSelected="1" view="pageBreakPreview" topLeftCell="A3" zoomScaleNormal="100" zoomScaleSheetLayoutView="100" workbookViewId="0">
      <selection sqref="A1:J29"/>
    </sheetView>
  </sheetViews>
  <sheetFormatPr defaultColWidth="9.33203125" defaultRowHeight="16.5" customHeight="1" x14ac:dyDescent="0.2"/>
  <cols>
    <col min="1" max="1" width="20.5" style="1" customWidth="1"/>
    <col min="2" max="2" width="8.83203125" style="1" customWidth="1"/>
    <col min="3" max="3" width="12.6640625" style="1" customWidth="1"/>
    <col min="4" max="4" width="10.83203125" style="1" customWidth="1"/>
    <col min="5" max="5" width="10.33203125" style="1" customWidth="1"/>
    <col min="6" max="6" width="12" style="1" customWidth="1"/>
    <col min="7" max="7" width="11.33203125" style="1" customWidth="1"/>
    <col min="8" max="8" width="16.83203125" style="1" customWidth="1"/>
    <col min="9" max="9" width="12" style="1" customWidth="1"/>
    <col min="10" max="10" width="10.83203125" style="1" customWidth="1"/>
    <col min="11" max="11" width="10.33203125" style="1" bestFit="1" customWidth="1"/>
    <col min="12" max="16384" width="9.33203125" style="1"/>
  </cols>
  <sheetData>
    <row r="1" spans="1:11" ht="19.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16.5" customHeight="1" x14ac:dyDescent="0.2">
      <c r="A2" s="43" t="s">
        <v>22</v>
      </c>
      <c r="B2" s="53" t="s">
        <v>20</v>
      </c>
      <c r="C2" s="54"/>
      <c r="D2" s="54"/>
      <c r="E2" s="55"/>
      <c r="F2" s="55"/>
      <c r="G2" s="55"/>
      <c r="H2" s="55"/>
      <c r="I2" s="55"/>
      <c r="J2" s="56"/>
    </row>
    <row r="3" spans="1:11" ht="16.5" customHeight="1" x14ac:dyDescent="0.2">
      <c r="A3" s="44"/>
      <c r="B3" s="57" t="s">
        <v>17</v>
      </c>
      <c r="C3" s="58"/>
      <c r="D3" s="59"/>
      <c r="E3" s="57" t="s">
        <v>18</v>
      </c>
      <c r="F3" s="58"/>
      <c r="G3" s="59"/>
      <c r="H3" s="43" t="s">
        <v>0</v>
      </c>
      <c r="I3" s="63"/>
      <c r="J3" s="64"/>
    </row>
    <row r="4" spans="1:11" ht="16.5" customHeight="1" x14ac:dyDescent="0.2">
      <c r="A4" s="44"/>
      <c r="B4" s="60"/>
      <c r="C4" s="61"/>
      <c r="D4" s="62"/>
      <c r="E4" s="60"/>
      <c r="F4" s="61"/>
      <c r="G4" s="62"/>
      <c r="H4" s="60"/>
      <c r="I4" s="61"/>
      <c r="J4" s="62"/>
    </row>
    <row r="5" spans="1:11" ht="39.75" customHeight="1" x14ac:dyDescent="0.2">
      <c r="A5" s="44"/>
      <c r="B5" s="65" t="s">
        <v>19</v>
      </c>
      <c r="C5" s="65" t="s">
        <v>21</v>
      </c>
      <c r="D5" s="65" t="s">
        <v>26</v>
      </c>
      <c r="E5" s="65" t="s">
        <v>19</v>
      </c>
      <c r="F5" s="65" t="s">
        <v>21</v>
      </c>
      <c r="G5" s="65" t="s">
        <v>26</v>
      </c>
      <c r="H5" s="68" t="s">
        <v>19</v>
      </c>
      <c r="I5" s="68" t="s">
        <v>28</v>
      </c>
      <c r="J5" s="68" t="s">
        <v>27</v>
      </c>
    </row>
    <row r="6" spans="1:11" ht="41.25" customHeight="1" x14ac:dyDescent="0.2">
      <c r="A6" s="45"/>
      <c r="B6" s="66"/>
      <c r="C6" s="66"/>
      <c r="D6" s="66"/>
      <c r="E6" s="66"/>
      <c r="F6" s="67"/>
      <c r="G6" s="67"/>
      <c r="H6" s="66"/>
      <c r="I6" s="66"/>
      <c r="J6" s="67"/>
    </row>
    <row r="7" spans="1:11" s="18" customFormat="1" ht="17.45" customHeight="1" x14ac:dyDescent="0.55000000000000004">
      <c r="A7" s="12" t="s">
        <v>25</v>
      </c>
      <c r="B7" s="19">
        <f>B8+B20</f>
        <v>17978</v>
      </c>
      <c r="C7" s="20">
        <f>C8+C20</f>
        <v>3042538</v>
      </c>
      <c r="D7" s="29">
        <f t="shared" ref="D7:D23" si="0">C7/B7</f>
        <v>169.2</v>
      </c>
      <c r="E7" s="19">
        <f>E8</f>
        <v>5170</v>
      </c>
      <c r="F7" s="20">
        <f>F8</f>
        <v>830734</v>
      </c>
      <c r="G7" s="29">
        <f>F7/E7</f>
        <v>160.69999999999999</v>
      </c>
      <c r="H7" s="32">
        <f>E7+B7</f>
        <v>23148</v>
      </c>
      <c r="I7" s="21">
        <f>F7+C7</f>
        <v>3873272</v>
      </c>
      <c r="J7" s="22">
        <f>I7/H7</f>
        <v>167.3</v>
      </c>
      <c r="K7" s="40"/>
    </row>
    <row r="8" spans="1:11" s="2" customFormat="1" ht="17.45" customHeight="1" x14ac:dyDescent="0.55000000000000004">
      <c r="A8" s="7" t="s">
        <v>1</v>
      </c>
      <c r="B8" s="34">
        <f>SUM(B9:B19)</f>
        <v>16277</v>
      </c>
      <c r="C8" s="23">
        <f>SUM(C9:C19)</f>
        <v>2751636</v>
      </c>
      <c r="D8" s="30">
        <f t="shared" si="0"/>
        <v>169.1</v>
      </c>
      <c r="E8" s="34">
        <f>SUM(E9:E19)</f>
        <v>5170</v>
      </c>
      <c r="F8" s="23">
        <f>SUM(F9:F19)</f>
        <v>830734</v>
      </c>
      <c r="G8" s="30">
        <f t="shared" ref="G8:G19" si="1">F8/E8</f>
        <v>160.69999999999999</v>
      </c>
      <c r="H8" s="38">
        <f t="shared" ref="H8:H19" si="2">E8+B8</f>
        <v>21447</v>
      </c>
      <c r="I8" s="24">
        <f t="shared" ref="I8:I19" si="3">F8+C8</f>
        <v>3582370</v>
      </c>
      <c r="J8" s="33">
        <f t="shared" ref="J8:J23" si="4">I8/H8</f>
        <v>167</v>
      </c>
    </row>
    <row r="9" spans="1:11" ht="17.45" customHeight="1" x14ac:dyDescent="0.55000000000000004">
      <c r="A9" s="6" t="s">
        <v>2</v>
      </c>
      <c r="B9" s="39">
        <v>1762.0000000000016</v>
      </c>
      <c r="C9" s="25">
        <v>308962.99999999959</v>
      </c>
      <c r="D9" s="27">
        <f t="shared" si="0"/>
        <v>175.3</v>
      </c>
      <c r="E9" s="35">
        <v>419.99999999999994</v>
      </c>
      <c r="F9" s="25">
        <v>60330.999999999993</v>
      </c>
      <c r="G9" s="31">
        <f t="shared" si="1"/>
        <v>143.6</v>
      </c>
      <c r="H9" s="38">
        <f t="shared" si="2"/>
        <v>2182</v>
      </c>
      <c r="I9" s="24">
        <f t="shared" si="3"/>
        <v>369294</v>
      </c>
      <c r="J9" s="33">
        <f t="shared" si="4"/>
        <v>169.2</v>
      </c>
    </row>
    <row r="10" spans="1:11" ht="17.45" customHeight="1" x14ac:dyDescent="0.55000000000000004">
      <c r="A10" s="6" t="s">
        <v>30</v>
      </c>
      <c r="B10" s="39">
        <v>438.99999999999966</v>
      </c>
      <c r="C10" s="25">
        <v>66250.000000000058</v>
      </c>
      <c r="D10" s="27">
        <f t="shared" si="0"/>
        <v>150.9</v>
      </c>
      <c r="E10" s="35">
        <v>113.00000000000001</v>
      </c>
      <c r="F10" s="25">
        <v>16159</v>
      </c>
      <c r="G10" s="31">
        <f t="shared" si="1"/>
        <v>143</v>
      </c>
      <c r="H10" s="38">
        <f t="shared" si="2"/>
        <v>552</v>
      </c>
      <c r="I10" s="24">
        <f t="shared" si="3"/>
        <v>82409</v>
      </c>
      <c r="J10" s="33">
        <f t="shared" si="4"/>
        <v>149.30000000000001</v>
      </c>
    </row>
    <row r="11" spans="1:11" ht="17.45" customHeight="1" x14ac:dyDescent="0.55000000000000004">
      <c r="A11" s="6" t="s">
        <v>3</v>
      </c>
      <c r="B11" s="39">
        <v>1789.9999999999984</v>
      </c>
      <c r="C11" s="25">
        <v>261235.9999999998</v>
      </c>
      <c r="D11" s="27">
        <f t="shared" si="0"/>
        <v>145.9</v>
      </c>
      <c r="E11" s="35">
        <v>269.00000000000011</v>
      </c>
      <c r="F11" s="25">
        <v>37968</v>
      </c>
      <c r="G11" s="31">
        <f t="shared" si="1"/>
        <v>141.1</v>
      </c>
      <c r="H11" s="38">
        <f t="shared" si="2"/>
        <v>2059</v>
      </c>
      <c r="I11" s="24">
        <f t="shared" si="3"/>
        <v>299204</v>
      </c>
      <c r="J11" s="33">
        <f t="shared" si="4"/>
        <v>145.30000000000001</v>
      </c>
    </row>
    <row r="12" spans="1:11" ht="17.45" customHeight="1" x14ac:dyDescent="0.55000000000000004">
      <c r="A12" s="6" t="s">
        <v>4</v>
      </c>
      <c r="B12" s="39">
        <v>2691.0000000000018</v>
      </c>
      <c r="C12" s="25">
        <v>430964.99999999924</v>
      </c>
      <c r="D12" s="27">
        <f t="shared" si="0"/>
        <v>160.19999999999999</v>
      </c>
      <c r="E12" s="35">
        <v>357.00000000000011</v>
      </c>
      <c r="F12" s="25">
        <v>53337.999999999949</v>
      </c>
      <c r="G12" s="31">
        <f t="shared" si="1"/>
        <v>149.4</v>
      </c>
      <c r="H12" s="38">
        <f t="shared" si="2"/>
        <v>3048</v>
      </c>
      <c r="I12" s="24">
        <f t="shared" si="3"/>
        <v>484303</v>
      </c>
      <c r="J12" s="33">
        <f t="shared" si="4"/>
        <v>158.9</v>
      </c>
    </row>
    <row r="13" spans="1:11" ht="17.25" customHeight="1" x14ac:dyDescent="0.55000000000000004">
      <c r="A13" s="6" t="s">
        <v>5</v>
      </c>
      <c r="B13" s="39">
        <v>903.99999999999977</v>
      </c>
      <c r="C13" s="25">
        <v>142340.99999999997</v>
      </c>
      <c r="D13" s="27">
        <f t="shared" si="0"/>
        <v>157.5</v>
      </c>
      <c r="E13" s="35">
        <v>69</v>
      </c>
      <c r="F13" s="25">
        <v>10548.999999999996</v>
      </c>
      <c r="G13" s="31">
        <f t="shared" si="1"/>
        <v>152.9</v>
      </c>
      <c r="H13" s="38">
        <f t="shared" si="2"/>
        <v>973</v>
      </c>
      <c r="I13" s="24">
        <f t="shared" si="3"/>
        <v>152890</v>
      </c>
      <c r="J13" s="33">
        <f t="shared" si="4"/>
        <v>157.1</v>
      </c>
    </row>
    <row r="14" spans="1:11" ht="17.45" customHeight="1" x14ac:dyDescent="0.55000000000000004">
      <c r="A14" s="6" t="s">
        <v>6</v>
      </c>
      <c r="B14" s="39">
        <v>353</v>
      </c>
      <c r="C14" s="25">
        <v>61281.999999999993</v>
      </c>
      <c r="D14" s="27">
        <f t="shared" si="0"/>
        <v>173.6</v>
      </c>
      <c r="E14" s="35">
        <v>246.99999999999997</v>
      </c>
      <c r="F14" s="25">
        <v>38479.000000000007</v>
      </c>
      <c r="G14" s="31">
        <f t="shared" si="1"/>
        <v>155.80000000000001</v>
      </c>
      <c r="H14" s="38">
        <f t="shared" si="2"/>
        <v>600</v>
      </c>
      <c r="I14" s="24">
        <f t="shared" si="3"/>
        <v>99761</v>
      </c>
      <c r="J14" s="33">
        <f t="shared" si="4"/>
        <v>166.3</v>
      </c>
    </row>
    <row r="15" spans="1:11" ht="17.45" customHeight="1" x14ac:dyDescent="0.55000000000000004">
      <c r="A15" s="6" t="s">
        <v>7</v>
      </c>
      <c r="B15" s="39">
        <v>2998.0000000000009</v>
      </c>
      <c r="C15" s="25">
        <v>578446.9999999993</v>
      </c>
      <c r="D15" s="27">
        <f t="shared" si="0"/>
        <v>192.9</v>
      </c>
      <c r="E15" s="35">
        <v>120</v>
      </c>
      <c r="F15" s="25">
        <v>24602</v>
      </c>
      <c r="G15" s="31">
        <f t="shared" si="1"/>
        <v>205</v>
      </c>
      <c r="H15" s="38">
        <f t="shared" si="2"/>
        <v>3118</v>
      </c>
      <c r="I15" s="24">
        <f t="shared" si="3"/>
        <v>603049</v>
      </c>
      <c r="J15" s="33">
        <f t="shared" si="4"/>
        <v>193.4</v>
      </c>
    </row>
    <row r="16" spans="1:11" ht="17.45" customHeight="1" x14ac:dyDescent="0.55000000000000004">
      <c r="A16" s="6" t="s">
        <v>16</v>
      </c>
      <c r="B16" s="39">
        <v>1007.9999999999998</v>
      </c>
      <c r="C16" s="25">
        <v>174992.99999999991</v>
      </c>
      <c r="D16" s="27">
        <f t="shared" si="0"/>
        <v>173.6</v>
      </c>
      <c r="E16" s="35">
        <v>602</v>
      </c>
      <c r="F16" s="25">
        <v>89706.999999999956</v>
      </c>
      <c r="G16" s="31">
        <f t="shared" si="1"/>
        <v>149</v>
      </c>
      <c r="H16" s="38">
        <f t="shared" si="2"/>
        <v>1610</v>
      </c>
      <c r="I16" s="24">
        <f t="shared" si="3"/>
        <v>264700</v>
      </c>
      <c r="J16" s="33">
        <f t="shared" si="4"/>
        <v>164.4</v>
      </c>
    </row>
    <row r="17" spans="1:10" ht="17.45" customHeight="1" x14ac:dyDescent="0.55000000000000004">
      <c r="A17" s="6" t="s">
        <v>8</v>
      </c>
      <c r="B17" s="39">
        <v>675.00000000000057</v>
      </c>
      <c r="C17" s="25">
        <v>125802</v>
      </c>
      <c r="D17" s="27">
        <f t="shared" si="0"/>
        <v>186.4</v>
      </c>
      <c r="E17" s="35">
        <v>12</v>
      </c>
      <c r="F17" s="25">
        <v>1962</v>
      </c>
      <c r="G17" s="31">
        <f t="shared" si="1"/>
        <v>163.5</v>
      </c>
      <c r="H17" s="38">
        <f t="shared" si="2"/>
        <v>687</v>
      </c>
      <c r="I17" s="24">
        <f t="shared" si="3"/>
        <v>127764</v>
      </c>
      <c r="J17" s="33">
        <f t="shared" si="4"/>
        <v>186</v>
      </c>
    </row>
    <row r="18" spans="1:10" ht="17.45" customHeight="1" x14ac:dyDescent="0.55000000000000004">
      <c r="A18" s="6" t="s">
        <v>9</v>
      </c>
      <c r="B18" s="39">
        <v>1263.9999999999993</v>
      </c>
      <c r="C18" s="25">
        <v>220226.00000000009</v>
      </c>
      <c r="D18" s="27">
        <f t="shared" si="0"/>
        <v>174.2</v>
      </c>
      <c r="E18" s="35">
        <v>528.99999999999989</v>
      </c>
      <c r="F18" s="25">
        <v>103633.99999999987</v>
      </c>
      <c r="G18" s="31">
        <f t="shared" si="1"/>
        <v>195.9</v>
      </c>
      <c r="H18" s="38">
        <f t="shared" si="2"/>
        <v>1793</v>
      </c>
      <c r="I18" s="24">
        <f t="shared" si="3"/>
        <v>323860</v>
      </c>
      <c r="J18" s="33">
        <f t="shared" si="4"/>
        <v>180.6</v>
      </c>
    </row>
    <row r="19" spans="1:10" ht="17.45" customHeight="1" x14ac:dyDescent="0.55000000000000004">
      <c r="A19" s="3" t="s">
        <v>10</v>
      </c>
      <c r="B19" s="39">
        <v>2393.0000000000036</v>
      </c>
      <c r="C19" s="25">
        <v>381131.00000000035</v>
      </c>
      <c r="D19" s="27">
        <f t="shared" si="0"/>
        <v>159.30000000000001</v>
      </c>
      <c r="E19" s="39">
        <v>2432.0000000000009</v>
      </c>
      <c r="F19" s="25">
        <v>394004.99999999994</v>
      </c>
      <c r="G19" s="31">
        <f t="shared" si="1"/>
        <v>162</v>
      </c>
      <c r="H19" s="38">
        <f t="shared" si="2"/>
        <v>4825</v>
      </c>
      <c r="I19" s="24">
        <f t="shared" si="3"/>
        <v>775136</v>
      </c>
      <c r="J19" s="33">
        <f t="shared" si="4"/>
        <v>160.6</v>
      </c>
    </row>
    <row r="20" spans="1:10" s="2" customFormat="1" ht="17.45" customHeight="1" x14ac:dyDescent="0.55000000000000004">
      <c r="A20" s="5" t="s">
        <v>23</v>
      </c>
      <c r="B20" s="34">
        <f>SUM(B21:B23)</f>
        <v>1701</v>
      </c>
      <c r="C20" s="23">
        <f>SUM(C21:C25)</f>
        <v>290902</v>
      </c>
      <c r="D20" s="28">
        <f t="shared" si="0"/>
        <v>171</v>
      </c>
      <c r="E20" s="37" t="s">
        <v>24</v>
      </c>
      <c r="F20" s="13" t="s">
        <v>24</v>
      </c>
      <c r="G20" s="13" t="s">
        <v>24</v>
      </c>
      <c r="H20" s="34">
        <f>SUM(H21:H23)</f>
        <v>1701</v>
      </c>
      <c r="I20" s="23">
        <f>SUM(I21:I25)</f>
        <v>290902</v>
      </c>
      <c r="J20" s="9">
        <f t="shared" si="4"/>
        <v>171</v>
      </c>
    </row>
    <row r="21" spans="1:10" ht="17.45" customHeight="1" x14ac:dyDescent="0.55000000000000004">
      <c r="A21" s="3" t="s">
        <v>11</v>
      </c>
      <c r="B21" s="35">
        <v>90</v>
      </c>
      <c r="C21" s="25">
        <v>14851</v>
      </c>
      <c r="D21" s="27">
        <f t="shared" si="0"/>
        <v>165</v>
      </c>
      <c r="E21" s="36" t="s">
        <v>24</v>
      </c>
      <c r="F21" s="15" t="s">
        <v>24</v>
      </c>
      <c r="G21" s="15" t="s">
        <v>24</v>
      </c>
      <c r="H21" s="41">
        <v>90</v>
      </c>
      <c r="I21" s="23">
        <v>14851</v>
      </c>
      <c r="J21" s="9">
        <f t="shared" si="4"/>
        <v>165</v>
      </c>
    </row>
    <row r="22" spans="1:10" ht="17.45" customHeight="1" x14ac:dyDescent="0.55000000000000004">
      <c r="A22" s="3" t="s">
        <v>12</v>
      </c>
      <c r="B22" s="39">
        <v>1524.0000000000007</v>
      </c>
      <c r="C22" s="25">
        <v>259499.99999999988</v>
      </c>
      <c r="D22" s="27">
        <f t="shared" si="0"/>
        <v>170.3</v>
      </c>
      <c r="E22" s="36" t="s">
        <v>24</v>
      </c>
      <c r="F22" s="15" t="s">
        <v>24</v>
      </c>
      <c r="G22" s="15" t="s">
        <v>24</v>
      </c>
      <c r="H22" s="34">
        <v>1524.0000000000007</v>
      </c>
      <c r="I22" s="23">
        <v>259499.99999999988</v>
      </c>
      <c r="J22" s="9">
        <f t="shared" si="4"/>
        <v>170.3</v>
      </c>
    </row>
    <row r="23" spans="1:10" ht="17.45" customHeight="1" x14ac:dyDescent="0.55000000000000004">
      <c r="A23" s="3" t="s">
        <v>13</v>
      </c>
      <c r="B23" s="35">
        <v>86.999999999999986</v>
      </c>
      <c r="C23" s="25">
        <v>16551</v>
      </c>
      <c r="D23" s="27">
        <f t="shared" si="0"/>
        <v>190.2</v>
      </c>
      <c r="E23" s="36" t="s">
        <v>24</v>
      </c>
      <c r="F23" s="15" t="s">
        <v>24</v>
      </c>
      <c r="G23" s="15" t="s">
        <v>24</v>
      </c>
      <c r="H23" s="41">
        <v>86.999999999999986</v>
      </c>
      <c r="I23" s="23">
        <v>16551</v>
      </c>
      <c r="J23" s="9">
        <f t="shared" si="4"/>
        <v>190.2</v>
      </c>
    </row>
    <row r="24" spans="1:10" ht="17.45" customHeight="1" x14ac:dyDescent="0.55000000000000004">
      <c r="A24" s="3" t="s">
        <v>14</v>
      </c>
      <c r="B24" s="36" t="s">
        <v>24</v>
      </c>
      <c r="C24" s="15" t="s">
        <v>24</v>
      </c>
      <c r="D24" s="15" t="s">
        <v>24</v>
      </c>
      <c r="E24" s="36" t="s">
        <v>24</v>
      </c>
      <c r="F24" s="15" t="s">
        <v>24</v>
      </c>
      <c r="G24" s="15" t="s">
        <v>24</v>
      </c>
      <c r="H24" s="37" t="s">
        <v>24</v>
      </c>
      <c r="I24" s="13" t="s">
        <v>24</v>
      </c>
      <c r="J24" s="10" t="s">
        <v>24</v>
      </c>
    </row>
    <row r="25" spans="1:10" ht="17.45" customHeight="1" x14ac:dyDescent="0.55000000000000004">
      <c r="A25" s="4" t="s">
        <v>15</v>
      </c>
      <c r="B25" s="16" t="s">
        <v>24</v>
      </c>
      <c r="C25" s="17" t="s">
        <v>24</v>
      </c>
      <c r="D25" s="17" t="s">
        <v>24</v>
      </c>
      <c r="E25" s="16" t="s">
        <v>24</v>
      </c>
      <c r="F25" s="17" t="s">
        <v>24</v>
      </c>
      <c r="G25" s="17" t="s">
        <v>24</v>
      </c>
      <c r="H25" s="26" t="s">
        <v>24</v>
      </c>
      <c r="I25" s="14" t="s">
        <v>24</v>
      </c>
      <c r="J25" s="11" t="s">
        <v>24</v>
      </c>
    </row>
    <row r="26" spans="1:10" ht="20.100000000000001" customHeight="1" x14ac:dyDescent="0.2">
      <c r="A26" s="46" t="s">
        <v>29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20.100000000000001" customHeight="1" x14ac:dyDescent="0.2">
      <c r="A27" s="48" t="s">
        <v>31</v>
      </c>
      <c r="B27" s="48"/>
      <c r="C27" s="48"/>
      <c r="D27" s="48"/>
      <c r="E27" s="48"/>
      <c r="F27" s="48"/>
      <c r="G27" s="49"/>
      <c r="H27" s="49"/>
      <c r="I27" s="49"/>
      <c r="J27" s="49"/>
    </row>
    <row r="28" spans="1:10" s="8" customFormat="1" ht="20.100000000000001" customHeight="1" x14ac:dyDescent="0.2">
      <c r="A28" s="50" t="s">
        <v>32</v>
      </c>
      <c r="B28" s="50"/>
      <c r="C28" s="50"/>
      <c r="D28" s="50"/>
      <c r="E28" s="50"/>
      <c r="F28" s="50"/>
      <c r="G28" s="51"/>
      <c r="H28" s="51"/>
      <c r="I28" s="51"/>
      <c r="J28" s="51"/>
    </row>
    <row r="29" spans="1:10" ht="20.100000000000001" customHeight="1" x14ac:dyDescent="0.2">
      <c r="A29" s="52" t="s">
        <v>33</v>
      </c>
      <c r="B29" s="51"/>
      <c r="C29" s="51"/>
      <c r="D29" s="51"/>
      <c r="E29" s="51"/>
      <c r="F29" s="51"/>
      <c r="G29" s="51"/>
      <c r="H29" s="51"/>
      <c r="I29" s="51"/>
      <c r="J29" s="51"/>
    </row>
  </sheetData>
  <mergeCells count="19">
    <mergeCell ref="A29:J29"/>
    <mergeCell ref="B2:J2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J1"/>
    <mergeCell ref="A2:A6"/>
    <mergeCell ref="A26:J26"/>
    <mergeCell ref="A27:J27"/>
    <mergeCell ref="A28:J28"/>
  </mergeCells>
  <printOptions horizontalCentered="1"/>
  <pageMargins left="0.59055118110236204" right="0.59055118110236204" top="1.0374015750000001" bottom="0.59055118110236204" header="0.31496062992126" footer="0.31496062992126"/>
  <pageSetup paperSize="9" scale="80" fitToHeight="0" orientation="landscape" r:id="rId1"/>
  <headerFooter>
    <oddHeader xml:space="preserve">&amp;R   
</oddHeader>
  </headerFooter>
  <webPublishItems count="1">
    <webPublishItem id="31741" divId="HOUSING2022_14A_31741" sourceType="printArea" destinationFile="C:\Users\waheed.PCBS\Documents\HHC DEPARTMENT\TABLES_2022\الصفحة الالكترونية\Tables_A\HOUSING2022_14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Tab14</vt:lpstr>
      <vt:lpstr>'Tab14'!Print_Area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2023-07-11T08:21:38Z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